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showInkAnnotation="0" autoCompressPictures="0"/>
  <mc:AlternateContent xmlns:mc="http://schemas.openxmlformats.org/markup-compatibility/2006">
    <mc:Choice Requires="x15">
      <x15ac:absPath xmlns:x15ac="http://schemas.microsoft.com/office/spreadsheetml/2010/11/ac" url="C:\Users\marlo_000\Desktop\RONDREIZEN\"/>
    </mc:Choice>
  </mc:AlternateContent>
  <bookViews>
    <workbookView xWindow="0" yWindow="0" windowWidth="20490" windowHeight="7530" tabRatio="500" xr2:uid="{00000000-000D-0000-FFFF-FFFF00000000}"/>
  </bookViews>
  <sheets>
    <sheet name="Vacation Planner" sheetId="5" r:id="rId1"/>
    <sheet name="US National Holidays" sheetId="4" state="hidden" r:id="rId2"/>
  </sheets>
  <definedNames>
    <definedName name="CalendarYear">'Vacation Planner'!$B$8</definedName>
    <definedName name="febOffset">'US National Holidays'!$A$19</definedName>
    <definedName name="february">'Vacation Planner'!$J$13:$P$18</definedName>
    <definedName name="holiday">'US National Holidays'!$C$5:$C$14</definedName>
    <definedName name="janOffset">'US National Holidays'!$A$18</definedName>
    <definedName name="january">'Vacation Planner'!$B$13:$H$18</definedName>
    <definedName name="march">'Vacation Planner'!$R$13:$X$18</definedName>
    <definedName name="tripe1">'Vacation Planner'!$AB$14</definedName>
    <definedName name="tripe10">'Vacation Planner'!$AB$23</definedName>
    <definedName name="tripe2">'Vacation Planner'!$AB$15</definedName>
    <definedName name="tripe3">'Vacation Planner'!$AB$16</definedName>
    <definedName name="tripe4">'Vacation Planner'!$AB$17</definedName>
    <definedName name="tripe5">'Vacation Planner'!$AB$18</definedName>
    <definedName name="tripe6">'Vacation Planner'!$AB$19</definedName>
    <definedName name="tripe7">'Vacation Planner'!$AB$20</definedName>
    <definedName name="tripe8">'Vacation Planner'!$AB$21</definedName>
    <definedName name="tripe9">'Vacation Planner'!$AB$22</definedName>
    <definedName name="trips1">'Vacation Planner'!$AA$14</definedName>
    <definedName name="trips10">'Vacation Planner'!$AA$23</definedName>
    <definedName name="trips2">'Vacation Planner'!$AA$15</definedName>
    <definedName name="trips3">'Vacation Planner'!$AA$16</definedName>
    <definedName name="trips4">'Vacation Planner'!$AA$17</definedName>
    <definedName name="trips5">'Vacation Planner'!$AA$18</definedName>
    <definedName name="trips6">'Vacation Planner'!$AA$19</definedName>
    <definedName name="trips7">'Vacation Planner'!$AA$20</definedName>
    <definedName name="trips8">'Vacation Planner'!$AA$21</definedName>
    <definedName name="trips9">'Vacation Planner'!$AA$22</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3" i="5" l="1"/>
  <c r="D13" i="5" s="1"/>
  <c r="E13" i="5" s="1"/>
  <c r="F13" i="5" s="1"/>
  <c r="G13" i="5" s="1"/>
  <c r="H13" i="5" s="1"/>
  <c r="N13" i="5"/>
  <c r="O13" i="5" s="1"/>
  <c r="P13" i="5" s="1"/>
  <c r="J14" i="5" s="1"/>
  <c r="K14" i="5" s="1"/>
  <c r="L14" i="5" s="1"/>
  <c r="M14" i="5" s="1"/>
  <c r="N14" i="5" s="1"/>
  <c r="O14" i="5" s="1"/>
  <c r="P14" i="5" s="1"/>
  <c r="J15" i="5" s="1"/>
  <c r="K15" i="5" s="1"/>
  <c r="L15" i="5" s="1"/>
  <c r="M15" i="5" s="1"/>
  <c r="N15" i="5" s="1"/>
  <c r="O15" i="5" s="1"/>
  <c r="P15" i="5" s="1"/>
  <c r="J16" i="5" s="1"/>
  <c r="K16" i="5" s="1"/>
  <c r="L16" i="5" s="1"/>
  <c r="M16" i="5" s="1"/>
  <c r="N16" i="5" s="1"/>
  <c r="O16" i="5" s="1"/>
  <c r="P16" i="5" s="1"/>
  <c r="J17" i="5" s="1"/>
  <c r="K17" i="5" s="1"/>
  <c r="L17" i="5" s="1"/>
  <c r="V13" i="5" s="1"/>
  <c r="W13" i="5" s="1"/>
  <c r="X13" i="5" s="1"/>
  <c r="R14" i="5" s="1"/>
  <c r="S14" i="5" s="1"/>
  <c r="T14" i="5" s="1"/>
  <c r="U14" i="5" s="1"/>
  <c r="V14" i="5" s="1"/>
  <c r="W14" i="5" s="1"/>
  <c r="X14" i="5" s="1"/>
  <c r="R15" i="5" s="1"/>
  <c r="S15" i="5" s="1"/>
  <c r="T15" i="5" s="1"/>
  <c r="U15" i="5" s="1"/>
  <c r="V15" i="5" s="1"/>
  <c r="W15" i="5" s="1"/>
  <c r="X15" i="5" s="1"/>
  <c r="R16" i="5" s="1"/>
  <c r="S16" i="5" s="1"/>
  <c r="T16" i="5" s="1"/>
  <c r="U16" i="5" s="1"/>
  <c r="V16" i="5" s="1"/>
  <c r="W16" i="5" s="1"/>
  <c r="X16" i="5" s="1"/>
  <c r="R17" i="5" s="1"/>
  <c r="S17" i="5" s="1"/>
  <c r="T17" i="5" s="1"/>
  <c r="U17" i="5" s="1"/>
  <c r="V17" i="5" s="1"/>
  <c r="W17" i="5" s="1"/>
  <c r="B24" i="5" s="1"/>
  <c r="C24" i="5" s="1"/>
  <c r="D24" i="5" s="1"/>
  <c r="E24" i="5" s="1"/>
  <c r="F24" i="5" s="1"/>
  <c r="G24" i="5" s="1"/>
  <c r="H24" i="5" s="1"/>
  <c r="B25" i="5" s="1"/>
  <c r="C25" i="5" s="1"/>
  <c r="D25" i="5" s="1"/>
  <c r="E25" i="5" s="1"/>
  <c r="F25" i="5" s="1"/>
  <c r="G25" i="5" s="1"/>
  <c r="H25" i="5" s="1"/>
  <c r="B26" i="5" s="1"/>
  <c r="C26" i="5" s="1"/>
  <c r="D26" i="5" s="1"/>
  <c r="E26" i="5" s="1"/>
  <c r="F26" i="5" s="1"/>
  <c r="G26" i="5" s="1"/>
  <c r="H26" i="5" s="1"/>
  <c r="B27" i="5" s="1"/>
  <c r="C27" i="5" s="1"/>
  <c r="D27" i="5" s="1"/>
  <c r="E27" i="5" s="1"/>
  <c r="F27" i="5" s="1"/>
  <c r="G27" i="5" s="1"/>
  <c r="H27" i="5" s="1"/>
  <c r="B28" i="5" s="1"/>
  <c r="L23" i="5" s="1"/>
  <c r="C14" i="4"/>
  <c r="C13" i="4"/>
  <c r="C12" i="4"/>
  <c r="C11" i="4"/>
  <c r="C10" i="4"/>
  <c r="C9" i="4"/>
  <c r="C8" i="4"/>
  <c r="C7" i="4"/>
  <c r="C6" i="4"/>
  <c r="C5" i="4"/>
  <c r="AD23" i="5" l="1"/>
  <c r="AD16" i="5"/>
  <c r="AD20" i="5"/>
  <c r="AD17" i="5"/>
  <c r="AD21" i="5"/>
  <c r="AD14" i="5"/>
  <c r="AD18" i="5"/>
  <c r="AD22" i="5"/>
  <c r="AD15" i="5"/>
  <c r="AD19" i="5"/>
  <c r="B14" i="5"/>
  <c r="C14" i="5" s="1"/>
  <c r="D14" i="5" s="1"/>
  <c r="E14" i="5" s="1"/>
  <c r="F14" i="5" s="1"/>
  <c r="G14" i="5" s="1"/>
  <c r="H14" i="5" s="1"/>
  <c r="B15" i="5" s="1"/>
  <c r="C15" i="5" s="1"/>
  <c r="D15" i="5" s="1"/>
  <c r="E15" i="5" s="1"/>
  <c r="F15" i="5" s="1"/>
  <c r="G15" i="5" s="1"/>
  <c r="H15" i="5" s="1"/>
  <c r="B16" i="5" s="1"/>
  <c r="C16" i="5" s="1"/>
  <c r="D16" i="5" s="1"/>
  <c r="E16" i="5" s="1"/>
  <c r="F16" i="5" s="1"/>
  <c r="G16" i="5" s="1"/>
  <c r="H16" i="5" s="1"/>
  <c r="B17" i="5" s="1"/>
  <c r="C17" i="5" s="1"/>
  <c r="D17" i="5" s="1"/>
  <c r="M23" i="5"/>
  <c r="N23" i="5" s="1"/>
  <c r="O23" i="5" s="1"/>
  <c r="P23" i="5" s="1"/>
  <c r="J24" i="5" s="1"/>
  <c r="K24" i="5" s="1"/>
  <c r="L24" i="5" s="1"/>
  <c r="M24" i="5" s="1"/>
  <c r="N24" i="5" s="1"/>
  <c r="O24" i="5" s="1"/>
  <c r="P24" i="5" s="1"/>
  <c r="J25" i="5" s="1"/>
  <c r="K25" i="5" s="1"/>
  <c r="L25" i="5" s="1"/>
  <c r="M25" i="5" s="1"/>
  <c r="N25" i="5" s="1"/>
  <c r="O25" i="5" s="1"/>
  <c r="P25" i="5" s="1"/>
  <c r="J26" i="5" s="1"/>
  <c r="K26" i="5" s="1"/>
  <c r="L26" i="5" s="1"/>
  <c r="M26" i="5" s="1"/>
  <c r="N26" i="5" s="1"/>
  <c r="O26" i="5" s="1"/>
  <c r="P26" i="5" s="1"/>
  <c r="J27" i="5" s="1"/>
  <c r="K27" i="5" s="1"/>
  <c r="L27" i="5" s="1"/>
  <c r="AB3" i="5" l="1"/>
  <c r="M27" i="5"/>
  <c r="W23" i="5" l="1"/>
  <c r="X23" i="5" s="1"/>
  <c r="R24" i="5" s="1"/>
  <c r="S24" i="5" s="1"/>
  <c r="T24" i="5" s="1"/>
  <c r="U24" i="5" s="1"/>
  <c r="V24" i="5" s="1"/>
  <c r="W24" i="5" s="1"/>
  <c r="X24" i="5" s="1"/>
  <c r="R25" i="5" s="1"/>
  <c r="S25" i="5" s="1"/>
  <c r="T25" i="5" s="1"/>
  <c r="U25" i="5" s="1"/>
  <c r="V25" i="5" s="1"/>
  <c r="W25" i="5" s="1"/>
  <c r="X25" i="5" s="1"/>
  <c r="R26" i="5" s="1"/>
  <c r="S26" i="5" s="1"/>
  <c r="T26" i="5" s="1"/>
  <c r="U26" i="5" s="1"/>
  <c r="V26" i="5" s="1"/>
  <c r="W26" i="5" s="1"/>
  <c r="X26" i="5" s="1"/>
  <c r="R27" i="5" s="1"/>
  <c r="S27" i="5" s="1"/>
  <c r="T27" i="5" s="1"/>
  <c r="U27" i="5" s="1"/>
  <c r="V27" i="5" s="1"/>
  <c r="W27" i="5" l="1"/>
  <c r="B34" i="5" s="1"/>
  <c r="C34" i="5" s="1"/>
  <c r="D34" i="5" s="1"/>
  <c r="E34" i="5" s="1"/>
  <c r="F34" i="5" s="1"/>
  <c r="G34" i="5" s="1"/>
  <c r="H34" i="5" s="1"/>
  <c r="B35" i="5" s="1"/>
  <c r="C35" i="5" s="1"/>
  <c r="D35" i="5" s="1"/>
  <c r="E35" i="5" s="1"/>
  <c r="F35" i="5" s="1"/>
  <c r="G35" i="5" s="1"/>
  <c r="H35" i="5" s="1"/>
  <c r="B36" i="5" s="1"/>
  <c r="C36" i="5" s="1"/>
  <c r="D36" i="5" s="1"/>
  <c r="E36" i="5" s="1"/>
  <c r="F36" i="5" s="1"/>
  <c r="G36" i="5" s="1"/>
  <c r="H36" i="5" s="1"/>
  <c r="B37" i="5" s="1"/>
  <c r="C37" i="5" s="1"/>
  <c r="D37" i="5" s="1"/>
  <c r="E37" i="5" s="1"/>
  <c r="F37" i="5" s="1"/>
  <c r="G37" i="5" s="1"/>
  <c r="H37" i="5" s="1"/>
  <c r="B38" i="5" s="1"/>
  <c r="C38" i="5" l="1"/>
  <c r="M33" i="5" s="1"/>
  <c r="N33" i="5" s="1"/>
  <c r="O33" i="5" s="1"/>
  <c r="P33" i="5" s="1"/>
  <c r="J34" i="5" s="1"/>
  <c r="K34" i="5" s="1"/>
  <c r="L34" i="5" s="1"/>
  <c r="M34" i="5" s="1"/>
  <c r="N34" i="5" s="1"/>
  <c r="O34" i="5" s="1"/>
  <c r="P34" i="5" s="1"/>
  <c r="J35" i="5" s="1"/>
  <c r="K35" i="5" s="1"/>
  <c r="L35" i="5" s="1"/>
  <c r="M35" i="5" s="1"/>
  <c r="N35" i="5" s="1"/>
  <c r="O35" i="5" s="1"/>
  <c r="P35" i="5" s="1"/>
  <c r="J36" i="5" s="1"/>
  <c r="K36" i="5" s="1"/>
  <c r="L36" i="5" s="1"/>
  <c r="M36" i="5" s="1"/>
  <c r="N36" i="5" s="1"/>
  <c r="O36" i="5" s="1"/>
  <c r="P36" i="5" s="1"/>
  <c r="J37" i="5" s="1"/>
  <c r="K37" i="5" s="1"/>
  <c r="L37" i="5" s="1"/>
  <c r="M37" i="5" s="1"/>
  <c r="N37" i="5" s="1"/>
  <c r="X33" i="5" s="1"/>
  <c r="R34" i="5" s="1"/>
  <c r="S34" i="5" s="1"/>
  <c r="T34" i="5" s="1"/>
  <c r="U34" i="5" s="1"/>
  <c r="V34" i="5" s="1"/>
  <c r="W34" i="5" s="1"/>
  <c r="X34" i="5" s="1"/>
  <c r="R35" i="5" s="1"/>
  <c r="S35" i="5" s="1"/>
  <c r="T35" i="5" s="1"/>
  <c r="U35" i="5" s="1"/>
  <c r="V35" i="5" s="1"/>
  <c r="W35" i="5" s="1"/>
  <c r="X35" i="5" s="1"/>
  <c r="R36" i="5" s="1"/>
  <c r="S36" i="5" s="1"/>
  <c r="T36" i="5" s="1"/>
  <c r="U36" i="5" s="1"/>
  <c r="V36" i="5" s="1"/>
  <c r="W36" i="5" s="1"/>
  <c r="X36" i="5" s="1"/>
  <c r="R37" i="5" s="1"/>
  <c r="S37" i="5" s="1"/>
  <c r="T37" i="5" s="1"/>
  <c r="U37" i="5" s="1"/>
  <c r="V37" i="5" s="1"/>
  <c r="W37" i="5" s="1"/>
  <c r="X37" i="5" l="1"/>
  <c r="C43" i="5" s="1"/>
  <c r="D43" i="5" s="1"/>
  <c r="E43" i="5" s="1"/>
  <c r="F43" i="5" s="1"/>
  <c r="G43" i="5" s="1"/>
  <c r="H43" i="5" s="1"/>
  <c r="B44" i="5" s="1"/>
  <c r="C44" i="5" s="1"/>
  <c r="D44" i="5" s="1"/>
  <c r="E44" i="5" s="1"/>
  <c r="F44" i="5" s="1"/>
  <c r="G44" i="5" s="1"/>
  <c r="H44" i="5" s="1"/>
  <c r="B45" i="5" s="1"/>
  <c r="C45" i="5" s="1"/>
  <c r="D45" i="5" s="1"/>
  <c r="E45" i="5" s="1"/>
  <c r="F45" i="5" s="1"/>
  <c r="G45" i="5" s="1"/>
  <c r="H45" i="5" s="1"/>
  <c r="B46" i="5" s="1"/>
  <c r="C46" i="5" s="1"/>
  <c r="D46" i="5" s="1"/>
  <c r="E46" i="5" s="1"/>
  <c r="F46" i="5" s="1"/>
  <c r="G46" i="5" s="1"/>
  <c r="H46" i="5" s="1"/>
  <c r="B47" i="5" s="1"/>
  <c r="C47" i="5" s="1"/>
  <c r="D47" i="5" s="1"/>
  <c r="N43" i="5" l="1"/>
  <c r="O43" i="5" s="1"/>
  <c r="P43" i="5" s="1"/>
  <c r="J44" i="5" s="1"/>
  <c r="K44" i="5" s="1"/>
  <c r="L44" i="5" s="1"/>
  <c r="M44" i="5" s="1"/>
  <c r="N44" i="5" s="1"/>
  <c r="O44" i="5" s="1"/>
  <c r="P44" i="5" s="1"/>
  <c r="J45" i="5" s="1"/>
  <c r="K45" i="5" s="1"/>
  <c r="L45" i="5" s="1"/>
  <c r="M45" i="5" s="1"/>
  <c r="N45" i="5" s="1"/>
  <c r="O45" i="5" s="1"/>
  <c r="P45" i="5" s="1"/>
  <c r="J46" i="5" s="1"/>
  <c r="K46" i="5" s="1"/>
  <c r="L46" i="5" s="1"/>
  <c r="M46" i="5" s="1"/>
  <c r="N46" i="5" s="1"/>
  <c r="O46" i="5" s="1"/>
  <c r="P46" i="5" s="1"/>
  <c r="J47" i="5" s="1"/>
  <c r="K47" i="5" s="1"/>
  <c r="L47" i="5" s="1"/>
  <c r="M47" i="5" s="1"/>
  <c r="N47" i="5" s="1"/>
  <c r="X43" i="5" s="1"/>
  <c r="R44" i="5" s="1"/>
  <c r="S44" i="5" s="1"/>
  <c r="T44" i="5" s="1"/>
  <c r="U44" i="5" s="1"/>
  <c r="V44" i="5" s="1"/>
  <c r="W44" i="5" s="1"/>
  <c r="X44" i="5" s="1"/>
  <c r="R45" i="5" s="1"/>
  <c r="S45" i="5" s="1"/>
  <c r="T45" i="5" s="1"/>
  <c r="U45" i="5" s="1"/>
  <c r="V45" i="5" s="1"/>
  <c r="W45" i="5" s="1"/>
  <c r="X45" i="5" s="1"/>
  <c r="R46" i="5" s="1"/>
  <c r="S46" i="5" s="1"/>
  <c r="T46" i="5" s="1"/>
  <c r="U46" i="5" s="1"/>
  <c r="V46" i="5" s="1"/>
  <c r="W46" i="5" s="1"/>
  <c r="X46" i="5" s="1"/>
  <c r="R47" i="5" s="1"/>
  <c r="S47" i="5" s="1"/>
  <c r="T47" i="5" s="1"/>
  <c r="U47" i="5" s="1"/>
  <c r="V47" i="5" s="1"/>
  <c r="W47" i="5" s="1"/>
  <c r="X47" i="5" s="1"/>
  <c r="R48" i="5" s="1"/>
</calcChain>
</file>

<file path=xl/sharedStrings.xml><?xml version="1.0" encoding="utf-8"?>
<sst xmlns="http://schemas.openxmlformats.org/spreadsheetml/2006/main" count="134" uniqueCount="55">
  <si>
    <t>© Along Came An Elephant</t>
  </si>
  <si>
    <t>Year</t>
  </si>
  <si>
    <t>Holiday</t>
  </si>
  <si>
    <t>When</t>
  </si>
  <si>
    <t>Date</t>
  </si>
  <si>
    <t>New Year's Day</t>
  </si>
  <si>
    <t>January 1</t>
  </si>
  <si>
    <t>Martin Luther King Jr. Day</t>
  </si>
  <si>
    <t>The 3rd Monday in January</t>
  </si>
  <si>
    <t>President's Day</t>
  </si>
  <si>
    <t>The 3rd Monday in February</t>
  </si>
  <si>
    <t>Memorial Day</t>
  </si>
  <si>
    <t>The last Monday in May</t>
  </si>
  <si>
    <t>Independence Day</t>
  </si>
  <si>
    <t>July 4</t>
  </si>
  <si>
    <t>Labor Day</t>
  </si>
  <si>
    <t>The 1st Monday in September</t>
  </si>
  <si>
    <t>Columbus Day</t>
  </si>
  <si>
    <t>The 2nd Monday in October</t>
  </si>
  <si>
    <t>Veteran's Day</t>
  </si>
  <si>
    <t>November 11</t>
  </si>
  <si>
    <t>Thanksgiving Day</t>
  </si>
  <si>
    <t>The 4th Thursday in November</t>
  </si>
  <si>
    <t>Christmas Day</t>
  </si>
  <si>
    <t>December 25</t>
  </si>
  <si>
    <t>JANUARY</t>
  </si>
  <si>
    <t>M</t>
  </si>
  <si>
    <t>T</t>
  </si>
  <si>
    <t>W</t>
  </si>
  <si>
    <t>F</t>
  </si>
  <si>
    <t>S</t>
  </si>
  <si>
    <t>FEBRUARY</t>
  </si>
  <si>
    <t>MARCH</t>
  </si>
  <si>
    <t>APRIL</t>
  </si>
  <si>
    <t>MAY</t>
  </si>
  <si>
    <t>JUNE</t>
  </si>
  <si>
    <t>JULY</t>
  </si>
  <si>
    <t>AUGUST</t>
  </si>
  <si>
    <t>SEPTEMBER</t>
  </si>
  <si>
    <t>OCTOBER</t>
  </si>
  <si>
    <t>NOVEMBER</t>
  </si>
  <si>
    <t>DECEMBER</t>
  </si>
  <si>
    <t>Planned trips</t>
  </si>
  <si>
    <t>Start Date</t>
  </si>
  <si>
    <t>End Date</t>
  </si>
  <si>
    <t>Trip</t>
  </si>
  <si>
    <t>Ireland</t>
  </si>
  <si>
    <t>Chile</t>
  </si>
  <si>
    <t>http://alongcameanelephant.com</t>
  </si>
  <si>
    <t>No</t>
  </si>
  <si>
    <t>Vacation Days</t>
  </si>
  <si>
    <t>Days left</t>
  </si>
  <si>
    <t>Vacation Days used</t>
  </si>
  <si>
    <t>VACATION PLANNER</t>
  </si>
  <si>
    <t>Hi friend! 
We hope you enjoy our vacation planner. 
Indicate the amount of vacation days you have above and indicate your planned vacations in the table below (our trips have been filled in as an example) to complete your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</si>
</sst>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d"/>
  </numFmts>
  <fonts count="10"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24"/>
      <color theme="1"/>
      <name val="AR BLANCA"/>
    </font>
    <font>
      <b/>
      <sz val="12"/>
      <color theme="1"/>
      <name val="Calibri"/>
      <family val="2"/>
      <scheme val="minor"/>
    </font>
    <font>
      <b/>
      <sz val="14"/>
      <color theme="1"/>
      <name val="Calibri"/>
      <family val="2"/>
      <scheme val="minor"/>
    </font>
    <font>
      <sz val="24"/>
      <color theme="1"/>
      <name val="Calibri"/>
      <family val="2"/>
      <scheme val="minor"/>
    </font>
    <font>
      <b/>
      <sz val="1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C7C6"/>
        <bgColor indexed="64"/>
      </patternFill>
    </fill>
    <fill>
      <patternFill patternType="solid">
        <fgColor rgb="FFECE7E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39">
    <xf numFmtId="0" fontId="0" fillId="0" borderId="0" xfId="0"/>
    <xf numFmtId="0" fontId="0" fillId="2" borderId="1" xfId="0" applyFill="1" applyBorder="1"/>
    <xf numFmtId="0" fontId="2" fillId="0" borderId="0" xfId="13" applyAlignment="1">
      <alignment vertical="top"/>
    </xf>
    <xf numFmtId="0" fontId="1" fillId="0" borderId="0" xfId="14" applyBorder="1"/>
    <xf numFmtId="0" fontId="4" fillId="0" borderId="0" xfId="14" applyFont="1"/>
    <xf numFmtId="0" fontId="1" fillId="3" borderId="1" xfId="14" applyFill="1" applyBorder="1" applyAlignment="1">
      <alignment horizontal="center"/>
    </xf>
    <xf numFmtId="0" fontId="1" fillId="0" borderId="0" xfId="14"/>
    <xf numFmtId="16" fontId="1" fillId="0" borderId="0" xfId="14" quotePrefix="1" applyNumberFormat="1"/>
    <xf numFmtId="14" fontId="1" fillId="0" borderId="0" xfId="14" applyNumberFormat="1"/>
    <xf numFmtId="14" fontId="1" fillId="0" borderId="0" xfId="14" applyNumberFormat="1" applyFill="1"/>
    <xf numFmtId="0" fontId="1" fillId="0" borderId="0" xfId="14" quotePrefix="1"/>
    <xf numFmtId="0" fontId="0" fillId="2" borderId="0" xfId="0" applyFill="1"/>
    <xf numFmtId="166" fontId="0" fillId="2" borderId="1" xfId="0" applyNumberFormat="1" applyFill="1" applyBorder="1"/>
    <xf numFmtId="166" fontId="0" fillId="2" borderId="1" xfId="0" applyNumberFormat="1" applyFill="1" applyBorder="1" applyAlignment="1">
      <alignment horizontal="center"/>
    </xf>
    <xf numFmtId="0" fontId="0" fillId="4" borderId="0" xfId="0" applyFont="1" applyFill="1" applyAlignment="1">
      <alignment horizontal="center"/>
    </xf>
    <xf numFmtId="0" fontId="6" fillId="2" borderId="0" xfId="0" applyFont="1" applyFill="1" applyAlignment="1">
      <alignment horizontal="center"/>
    </xf>
    <xf numFmtId="0" fontId="7" fillId="4" borderId="0" xfId="0" applyFont="1" applyFill="1" applyAlignment="1">
      <alignment horizontal="center"/>
    </xf>
    <xf numFmtId="0" fontId="5" fillId="2" borderId="0" xfId="0" applyFont="1" applyFill="1" applyAlignment="1">
      <alignment vertical="center"/>
    </xf>
    <xf numFmtId="0" fontId="6" fillId="5" borderId="1" xfId="0" applyFont="1" applyFill="1" applyBorder="1"/>
    <xf numFmtId="0" fontId="2" fillId="2" borderId="0" xfId="13" applyFill="1"/>
    <xf numFmtId="0" fontId="6" fillId="8" borderId="0" xfId="0" applyFont="1" applyFill="1" applyBorder="1" applyAlignment="1">
      <alignment horizontal="center"/>
    </xf>
    <xf numFmtId="0" fontId="6" fillId="6" borderId="1" xfId="0" applyFont="1" applyFill="1" applyBorder="1"/>
    <xf numFmtId="0" fontId="8" fillId="2" borderId="0" xfId="0" applyFont="1" applyFill="1" applyAlignment="1">
      <alignment horizontal="center" vertical="center"/>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0"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2"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14" fontId="0" fillId="2" borderId="1" xfId="0" applyNumberFormat="1" applyFill="1" applyBorder="1" applyAlignment="1" applyProtection="1">
      <alignment horizontal="left"/>
      <protection locked="0"/>
    </xf>
    <xf numFmtId="0" fontId="0" fillId="2" borderId="1" xfId="0" applyFill="1" applyBorder="1" applyProtection="1">
      <protection locked="0"/>
    </xf>
    <xf numFmtId="0" fontId="0" fillId="2" borderId="1" xfId="0" applyFill="1" applyBorder="1" applyAlignment="1" applyProtection="1">
      <alignment horizontal="left"/>
      <protection locked="0"/>
    </xf>
    <xf numFmtId="0" fontId="6" fillId="7" borderId="4" xfId="0" applyFont="1" applyFill="1" applyBorder="1" applyAlignment="1" applyProtection="1">
      <alignment horizontal="center"/>
      <protection locked="0"/>
    </xf>
    <xf numFmtId="0" fontId="6" fillId="2" borderId="0" xfId="0" applyFont="1" applyFill="1" applyBorder="1" applyAlignment="1">
      <alignment horizontal="center"/>
    </xf>
    <xf numFmtId="0" fontId="6" fillId="7" borderId="4" xfId="0" applyFont="1" applyFill="1" applyBorder="1" applyAlignment="1">
      <alignment horizontal="center" vertical="center"/>
    </xf>
    <xf numFmtId="0" fontId="9" fillId="2" borderId="0" xfId="0" applyFont="1" applyFill="1" applyAlignment="1">
      <alignment horizontal="center"/>
    </xf>
  </cellXfs>
  <cellStyles count="15">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cellStyle name="Standaard" xfId="0" builtinId="0"/>
    <cellStyle name="Standaard 2" xfId="14" xr:uid="{8FBB42DB-2D21-483A-8FC5-B009529EB464}"/>
  </cellStyles>
  <dxfs count="17">
    <dxf>
      <font>
        <color rgb="FF006600"/>
      </font>
      <fill>
        <patternFill>
          <bgColor theme="6"/>
        </patternFill>
      </fill>
    </dxf>
    <dxf>
      <font>
        <color theme="5" tint="-0.24994659260841701"/>
      </font>
      <fill>
        <patternFill>
          <bgColor theme="5" tint="0.39994506668294322"/>
        </patternFill>
      </fill>
      <border>
        <vertical/>
        <horizontal/>
      </border>
    </dxf>
    <dxf>
      <fill>
        <patternFill>
          <bgColor theme="8"/>
        </patternFill>
      </fill>
    </dxf>
    <dxf>
      <fill>
        <patternFill>
          <bgColor theme="1" tint="0.34998626667073579"/>
        </patternFill>
      </fill>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s>
  <tableStyles count="0" defaultTableStyle="TableStyleMedium9" defaultPivotStyle="PivotStyleMedium4"/>
  <colors>
    <mruColors>
      <color rgb="FF006600"/>
      <color rgb="FFCCC7C6"/>
      <color rgb="FFECE7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79176FB0-B7F2-11CE-97EF-00AA006D2776}"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85725</xdr:colOff>
      <xdr:row>0</xdr:row>
      <xdr:rowOff>0</xdr:rowOff>
    </xdr:from>
    <xdr:to>
      <xdr:col>17</xdr:col>
      <xdr:colOff>66675</xdr:colOff>
      <xdr:row>3</xdr:row>
      <xdr:rowOff>311150</xdr:rowOff>
    </xdr:to>
    <xdr:pic>
      <xdr:nvPicPr>
        <xdr:cNvPr id="2" name="Afbeelding 1">
          <a:extLst>
            <a:ext uri="{FF2B5EF4-FFF2-40B4-BE49-F238E27FC236}">
              <a16:creationId xmlns:a16="http://schemas.microsoft.com/office/drawing/2014/main" id="{EEDC6BEF-2599-4529-B69A-D70EF3FB186C}"/>
            </a:ext>
          </a:extLst>
        </xdr:cNvPr>
        <xdr:cNvPicPr>
          <a:picLocks noChangeAspect="1"/>
        </xdr:cNvPicPr>
      </xdr:nvPicPr>
      <xdr:blipFill>
        <a:blip xmlns:r="http://schemas.openxmlformats.org/officeDocument/2006/relationships" r:embed="rId1"/>
        <a:stretch>
          <a:fillRect/>
        </a:stretch>
      </xdr:blipFill>
      <xdr:spPr>
        <a:xfrm>
          <a:off x="2705100" y="0"/>
          <a:ext cx="3286125"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0</xdr:row>
          <xdr:rowOff>76200</xdr:rowOff>
        </xdr:from>
        <xdr:to>
          <xdr:col>6</xdr:col>
          <xdr:colOff>542925</xdr:colOff>
          <xdr:row>2</xdr:row>
          <xdr:rowOff>152400</xdr:rowOff>
        </xdr:to>
        <xdr:sp macro="" textlink="">
          <xdr:nvSpPr>
            <xdr:cNvPr id="2049" name="SpinButton1" hidden="1">
              <a:extLst>
                <a:ext uri="{63B3BB69-23CF-44E3-9099-C40C66FF867C}">
                  <a14:compatExt spid="_x0000_s2049"/>
                </a:ext>
                <a:ext uri="{FF2B5EF4-FFF2-40B4-BE49-F238E27FC236}">
                  <a16:creationId xmlns:a16="http://schemas.microsoft.com/office/drawing/2014/main" id="{296FBFD8-9053-4037-A8EC-A91ADDCA28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alongcameanelephant.com/" TargetMode="External"/><Relationship Id="rId1" Type="http://schemas.openxmlformats.org/officeDocument/2006/relationships/hyperlink" Target="http://alongcameanelephant.com/" TargetMode="External"/></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6FC13-6FA2-4327-B65C-7CB4FF653D2B}">
  <dimension ref="A1:BM48"/>
  <sheetViews>
    <sheetView tabSelected="1" workbookViewId="0">
      <selection activeCell="AB3" sqref="AB3"/>
    </sheetView>
  </sheetViews>
  <sheetFormatPr defaultRowHeight="15.75" x14ac:dyDescent="0.25"/>
  <cols>
    <col min="1" max="1" width="9" style="11"/>
    <col min="2" max="8" width="3.625" style="11" customWidth="1"/>
    <col min="9" max="9" width="9" style="11"/>
    <col min="10" max="16" width="3.625" style="11" customWidth="1"/>
    <col min="17" max="17" width="9" style="11"/>
    <col min="18" max="24" width="3.625" style="11" customWidth="1"/>
    <col min="25" max="25" width="15.875" style="11" customWidth="1"/>
    <col min="26" max="26" width="3.125" style="11" customWidth="1"/>
    <col min="27" max="28" width="13.125" style="11" customWidth="1"/>
    <col min="29" max="29" width="14.25" style="11" customWidth="1"/>
    <col min="30" max="30" width="17.125" style="11" hidden="1" customWidth="1"/>
    <col min="31" max="16384" width="9" style="11"/>
  </cols>
  <sheetData>
    <row r="1" spans="1:65" ht="16.5" thickBot="1" x14ac:dyDescent="0.3">
      <c r="A1" s="19" t="s">
        <v>48</v>
      </c>
    </row>
    <row r="2" spans="1:65" ht="16.5" thickBot="1" x14ac:dyDescent="0.3">
      <c r="AA2" s="11" t="s">
        <v>50</v>
      </c>
      <c r="AB2" s="35">
        <v>21</v>
      </c>
    </row>
    <row r="3" spans="1:65" ht="17.25" customHeight="1" thickBot="1" x14ac:dyDescent="0.3">
      <c r="B3" s="22"/>
      <c r="C3" s="22"/>
      <c r="D3" s="22"/>
      <c r="E3" s="22"/>
      <c r="F3" s="22"/>
      <c r="G3" s="22"/>
      <c r="H3" s="22"/>
      <c r="I3" s="22"/>
      <c r="J3" s="22"/>
      <c r="K3" s="22"/>
      <c r="L3" s="22"/>
      <c r="M3" s="22"/>
      <c r="N3" s="22"/>
      <c r="O3" s="22"/>
      <c r="P3" s="22"/>
      <c r="Q3" s="22"/>
      <c r="R3" s="22"/>
      <c r="S3" s="22"/>
      <c r="T3" s="22"/>
      <c r="U3" s="22"/>
      <c r="V3" s="22"/>
      <c r="W3" s="22"/>
      <c r="X3" s="22"/>
      <c r="Y3" s="17"/>
      <c r="Z3" s="17"/>
      <c r="AA3" s="11" t="s">
        <v>51</v>
      </c>
      <c r="AB3" s="37">
        <f>AB2-SUM(AD14:AD23)</f>
        <v>1</v>
      </c>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row>
    <row r="4" spans="1:65" ht="32.25" x14ac:dyDescent="0.25">
      <c r="B4" s="22"/>
      <c r="C4" s="22"/>
      <c r="D4" s="22"/>
      <c r="E4" s="22"/>
      <c r="F4" s="22"/>
      <c r="G4" s="22"/>
      <c r="H4" s="22"/>
      <c r="I4" s="22"/>
      <c r="J4" s="22"/>
      <c r="K4" s="22"/>
      <c r="L4" s="22"/>
      <c r="M4" s="22"/>
      <c r="N4" s="22"/>
      <c r="O4" s="22"/>
      <c r="P4" s="22"/>
      <c r="Q4" s="22"/>
      <c r="R4" s="22"/>
      <c r="S4" s="22"/>
      <c r="T4" s="22"/>
      <c r="U4" s="22"/>
      <c r="V4" s="22"/>
      <c r="W4" s="22"/>
      <c r="X4" s="22"/>
      <c r="Y4" s="17"/>
      <c r="Z4" s="17"/>
      <c r="AB4" s="36"/>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row>
    <row r="5" spans="1:65" ht="15.75" customHeight="1" x14ac:dyDescent="0.35">
      <c r="A5" s="2" t="s">
        <v>0</v>
      </c>
      <c r="I5" s="38" t="s">
        <v>53</v>
      </c>
      <c r="J5" s="38"/>
      <c r="K5" s="38"/>
      <c r="L5" s="38"/>
      <c r="M5" s="38"/>
      <c r="N5" s="38"/>
      <c r="O5" s="38"/>
      <c r="P5" s="38"/>
      <c r="Q5" s="38"/>
      <c r="Z5" s="23" t="s">
        <v>54</v>
      </c>
      <c r="AA5" s="24"/>
      <c r="AB5" s="24"/>
      <c r="AC5" s="25"/>
    </row>
    <row r="6" spans="1:65" ht="31.5" customHeight="1" x14ac:dyDescent="0.25">
      <c r="Z6" s="26"/>
      <c r="AA6" s="27"/>
      <c r="AB6" s="27"/>
      <c r="AC6" s="28"/>
    </row>
    <row r="7" spans="1:65" x14ac:dyDescent="0.25">
      <c r="Z7" s="26"/>
      <c r="AA7" s="27"/>
      <c r="AB7" s="27"/>
      <c r="AC7" s="28"/>
    </row>
    <row r="8" spans="1:65" ht="18.75" customHeight="1" x14ac:dyDescent="0.3">
      <c r="B8" s="16">
        <v>2018</v>
      </c>
      <c r="C8" s="16"/>
      <c r="D8" s="16"/>
      <c r="E8" s="16"/>
      <c r="F8" s="16"/>
      <c r="G8" s="16"/>
      <c r="H8" s="16"/>
      <c r="I8" s="16"/>
      <c r="J8" s="16"/>
      <c r="K8" s="16"/>
      <c r="L8" s="16"/>
      <c r="M8" s="16"/>
      <c r="N8" s="16"/>
      <c r="O8" s="16"/>
      <c r="P8" s="16"/>
      <c r="Q8" s="16"/>
      <c r="R8" s="16"/>
      <c r="S8" s="16"/>
      <c r="T8" s="16"/>
      <c r="U8" s="16"/>
      <c r="V8" s="16"/>
      <c r="W8" s="16"/>
      <c r="X8" s="16"/>
      <c r="Z8" s="26"/>
      <c r="AA8" s="27"/>
      <c r="AB8" s="27"/>
      <c r="AC8" s="28"/>
    </row>
    <row r="9" spans="1:65" x14ac:dyDescent="0.25">
      <c r="Z9" s="26"/>
      <c r="AA9" s="27"/>
      <c r="AB9" s="27"/>
      <c r="AC9" s="28"/>
    </row>
    <row r="10" spans="1:65" x14ac:dyDescent="0.25">
      <c r="Z10" s="29"/>
      <c r="AA10" s="30"/>
      <c r="AB10" s="30"/>
      <c r="AC10" s="31"/>
    </row>
    <row r="11" spans="1:65" x14ac:dyDescent="0.25">
      <c r="B11" s="15" t="s">
        <v>25</v>
      </c>
      <c r="C11" s="15"/>
      <c r="D11" s="15"/>
      <c r="E11" s="15"/>
      <c r="F11" s="15"/>
      <c r="G11" s="15"/>
      <c r="H11" s="15"/>
      <c r="J11" s="15" t="s">
        <v>31</v>
      </c>
      <c r="K11" s="15"/>
      <c r="L11" s="15"/>
      <c r="M11" s="15"/>
      <c r="N11" s="15"/>
      <c r="O11" s="15"/>
      <c r="P11" s="15"/>
      <c r="R11" s="15" t="s">
        <v>32</v>
      </c>
      <c r="S11" s="15"/>
      <c r="T11" s="15"/>
      <c r="U11" s="15"/>
      <c r="V11" s="15"/>
      <c r="W11" s="15"/>
      <c r="X11" s="15"/>
    </row>
    <row r="12" spans="1:65" x14ac:dyDescent="0.25">
      <c r="B12" s="14" t="s">
        <v>26</v>
      </c>
      <c r="C12" s="14" t="s">
        <v>27</v>
      </c>
      <c r="D12" s="14" t="s">
        <v>28</v>
      </c>
      <c r="E12" s="14" t="s">
        <v>27</v>
      </c>
      <c r="F12" s="14" t="s">
        <v>29</v>
      </c>
      <c r="G12" s="14" t="s">
        <v>30</v>
      </c>
      <c r="H12" s="14" t="s">
        <v>30</v>
      </c>
      <c r="J12" s="14" t="s">
        <v>26</v>
      </c>
      <c r="K12" s="14" t="s">
        <v>27</v>
      </c>
      <c r="L12" s="14" t="s">
        <v>28</v>
      </c>
      <c r="M12" s="14" t="s">
        <v>27</v>
      </c>
      <c r="N12" s="14" t="s">
        <v>29</v>
      </c>
      <c r="O12" s="14" t="s">
        <v>30</v>
      </c>
      <c r="P12" s="14" t="s">
        <v>30</v>
      </c>
      <c r="R12" s="14" t="s">
        <v>26</v>
      </c>
      <c r="S12" s="14" t="s">
        <v>27</v>
      </c>
      <c r="T12" s="14" t="s">
        <v>28</v>
      </c>
      <c r="U12" s="14" t="s">
        <v>27</v>
      </c>
      <c r="V12" s="14" t="s">
        <v>29</v>
      </c>
      <c r="W12" s="14" t="s">
        <v>30</v>
      </c>
      <c r="X12" s="14" t="s">
        <v>30</v>
      </c>
      <c r="Z12" s="20" t="s">
        <v>42</v>
      </c>
      <c r="AA12" s="20"/>
      <c r="AB12" s="20"/>
      <c r="AC12" s="20"/>
    </row>
    <row r="13" spans="1:65" x14ac:dyDescent="0.25">
      <c r="B13" s="13">
        <v>43101</v>
      </c>
      <c r="C13" s="13">
        <f>B13+1</f>
        <v>43102</v>
      </c>
      <c r="D13" s="13">
        <f t="shared" ref="D13:H13" si="0">C13+1</f>
        <v>43103</v>
      </c>
      <c r="E13" s="13">
        <f t="shared" si="0"/>
        <v>43104</v>
      </c>
      <c r="F13" s="13">
        <f t="shared" si="0"/>
        <v>43105</v>
      </c>
      <c r="G13" s="13">
        <f t="shared" si="0"/>
        <v>43106</v>
      </c>
      <c r="H13" s="13">
        <f t="shared" si="0"/>
        <v>43107</v>
      </c>
      <c r="J13" s="13"/>
      <c r="K13" s="13"/>
      <c r="L13" s="13"/>
      <c r="M13" s="13">
        <v>43132</v>
      </c>
      <c r="N13" s="13">
        <f t="shared" ref="L13:P13" si="1">M13+1</f>
        <v>43133</v>
      </c>
      <c r="O13" s="13">
        <f t="shared" si="1"/>
        <v>43134</v>
      </c>
      <c r="P13" s="13">
        <f t="shared" si="1"/>
        <v>43135</v>
      </c>
      <c r="R13" s="13"/>
      <c r="S13" s="13"/>
      <c r="T13" s="13"/>
      <c r="U13" s="13">
        <v>43160</v>
      </c>
      <c r="V13" s="13">
        <f t="shared" ref="T13:X13" si="2">U13+1</f>
        <v>43161</v>
      </c>
      <c r="W13" s="13">
        <f t="shared" si="2"/>
        <v>43162</v>
      </c>
      <c r="X13" s="13">
        <f t="shared" si="2"/>
        <v>43163</v>
      </c>
      <c r="Z13" s="18" t="s">
        <v>49</v>
      </c>
      <c r="AA13" s="18" t="s">
        <v>43</v>
      </c>
      <c r="AB13" s="18" t="s">
        <v>44</v>
      </c>
      <c r="AC13" s="18" t="s">
        <v>45</v>
      </c>
      <c r="AD13" s="18" t="s">
        <v>52</v>
      </c>
    </row>
    <row r="14" spans="1:65" x14ac:dyDescent="0.25">
      <c r="B14" s="13">
        <f>H13+1</f>
        <v>43108</v>
      </c>
      <c r="C14" s="13">
        <f>B14+1</f>
        <v>43109</v>
      </c>
      <c r="D14" s="13">
        <f t="shared" ref="D14:H14" si="3">C14+1</f>
        <v>43110</v>
      </c>
      <c r="E14" s="13">
        <f t="shared" si="3"/>
        <v>43111</v>
      </c>
      <c r="F14" s="13">
        <f t="shared" si="3"/>
        <v>43112</v>
      </c>
      <c r="G14" s="13">
        <f t="shared" si="3"/>
        <v>43113</v>
      </c>
      <c r="H14" s="13">
        <f t="shared" si="3"/>
        <v>43114</v>
      </c>
      <c r="J14" s="13">
        <f>P13+1</f>
        <v>43136</v>
      </c>
      <c r="K14" s="13">
        <f>J14+1</f>
        <v>43137</v>
      </c>
      <c r="L14" s="13">
        <f t="shared" ref="L14:P14" si="4">K14+1</f>
        <v>43138</v>
      </c>
      <c r="M14" s="13">
        <f t="shared" si="4"/>
        <v>43139</v>
      </c>
      <c r="N14" s="13">
        <f t="shared" si="4"/>
        <v>43140</v>
      </c>
      <c r="O14" s="13">
        <f t="shared" si="4"/>
        <v>43141</v>
      </c>
      <c r="P14" s="13">
        <f t="shared" si="4"/>
        <v>43142</v>
      </c>
      <c r="R14" s="13">
        <f>X13+1</f>
        <v>43164</v>
      </c>
      <c r="S14" s="13">
        <f>R14+1</f>
        <v>43165</v>
      </c>
      <c r="T14" s="13">
        <f t="shared" ref="T14:X14" si="5">S14+1</f>
        <v>43166</v>
      </c>
      <c r="U14" s="13">
        <f t="shared" si="5"/>
        <v>43167</v>
      </c>
      <c r="V14" s="13">
        <f t="shared" si="5"/>
        <v>43168</v>
      </c>
      <c r="W14" s="13">
        <f t="shared" si="5"/>
        <v>43169</v>
      </c>
      <c r="X14" s="13">
        <f t="shared" si="5"/>
        <v>43170</v>
      </c>
      <c r="Z14" s="21">
        <v>1</v>
      </c>
      <c r="AA14" s="32">
        <v>43213</v>
      </c>
      <c r="AB14" s="32">
        <v>43220</v>
      </c>
      <c r="AC14" s="33" t="s">
        <v>46</v>
      </c>
      <c r="AD14" s="1">
        <f>NETWORKDAYS(trips1,tripe1,holiday)</f>
        <v>6</v>
      </c>
    </row>
    <row r="15" spans="1:65" x14ac:dyDescent="0.25">
      <c r="B15" s="13">
        <f>H14+1</f>
        <v>43115</v>
      </c>
      <c r="C15" s="13">
        <f>B15+1</f>
        <v>43116</v>
      </c>
      <c r="D15" s="13">
        <f t="shared" ref="D15:H15" si="6">C15+1</f>
        <v>43117</v>
      </c>
      <c r="E15" s="13">
        <f t="shared" si="6"/>
        <v>43118</v>
      </c>
      <c r="F15" s="13">
        <f t="shared" si="6"/>
        <v>43119</v>
      </c>
      <c r="G15" s="13">
        <f t="shared" si="6"/>
        <v>43120</v>
      </c>
      <c r="H15" s="13">
        <f t="shared" si="6"/>
        <v>43121</v>
      </c>
      <c r="J15" s="13">
        <f>P14+1</f>
        <v>43143</v>
      </c>
      <c r="K15" s="13">
        <f>J15+1</f>
        <v>43144</v>
      </c>
      <c r="L15" s="13">
        <f t="shared" ref="L15:P15" si="7">K15+1</f>
        <v>43145</v>
      </c>
      <c r="M15" s="13">
        <f t="shared" si="7"/>
        <v>43146</v>
      </c>
      <c r="N15" s="13">
        <f t="shared" si="7"/>
        <v>43147</v>
      </c>
      <c r="O15" s="13">
        <f t="shared" si="7"/>
        <v>43148</v>
      </c>
      <c r="P15" s="13">
        <f t="shared" si="7"/>
        <v>43149</v>
      </c>
      <c r="R15" s="13">
        <f>X14+1</f>
        <v>43171</v>
      </c>
      <c r="S15" s="13">
        <f>R15+1</f>
        <v>43172</v>
      </c>
      <c r="T15" s="13">
        <f t="shared" ref="T15:X15" si="8">S15+1</f>
        <v>43173</v>
      </c>
      <c r="U15" s="13">
        <f t="shared" si="8"/>
        <v>43174</v>
      </c>
      <c r="V15" s="13">
        <f t="shared" si="8"/>
        <v>43175</v>
      </c>
      <c r="W15" s="13">
        <f t="shared" si="8"/>
        <v>43176</v>
      </c>
      <c r="X15" s="13">
        <f t="shared" si="8"/>
        <v>43177</v>
      </c>
      <c r="Z15" s="21">
        <v>2</v>
      </c>
      <c r="AA15" s="32">
        <v>43349</v>
      </c>
      <c r="AB15" s="32">
        <v>43368</v>
      </c>
      <c r="AC15" s="33" t="s">
        <v>47</v>
      </c>
      <c r="AD15" s="1">
        <f>NETWORKDAYS(trips2,tripe2,holiday)</f>
        <v>14</v>
      </c>
    </row>
    <row r="16" spans="1:65" x14ac:dyDescent="0.25">
      <c r="B16" s="13">
        <f>H15+1</f>
        <v>43122</v>
      </c>
      <c r="C16" s="13">
        <f>B16+1</f>
        <v>43123</v>
      </c>
      <c r="D16" s="13">
        <f t="shared" ref="D16:H16" si="9">C16+1</f>
        <v>43124</v>
      </c>
      <c r="E16" s="13">
        <f t="shared" si="9"/>
        <v>43125</v>
      </c>
      <c r="F16" s="13">
        <f t="shared" si="9"/>
        <v>43126</v>
      </c>
      <c r="G16" s="13">
        <f t="shared" si="9"/>
        <v>43127</v>
      </c>
      <c r="H16" s="13">
        <f t="shared" si="9"/>
        <v>43128</v>
      </c>
      <c r="J16" s="13">
        <f>P15+1</f>
        <v>43150</v>
      </c>
      <c r="K16" s="13">
        <f>J16+1</f>
        <v>43151</v>
      </c>
      <c r="L16" s="13">
        <f t="shared" ref="L16:P16" si="10">K16+1</f>
        <v>43152</v>
      </c>
      <c r="M16" s="13">
        <f t="shared" si="10"/>
        <v>43153</v>
      </c>
      <c r="N16" s="13">
        <f t="shared" si="10"/>
        <v>43154</v>
      </c>
      <c r="O16" s="13">
        <f t="shared" si="10"/>
        <v>43155</v>
      </c>
      <c r="P16" s="13">
        <f t="shared" si="10"/>
        <v>43156</v>
      </c>
      <c r="R16" s="13">
        <f>X15+1</f>
        <v>43178</v>
      </c>
      <c r="S16" s="13">
        <f>R16+1</f>
        <v>43179</v>
      </c>
      <c r="T16" s="13">
        <f t="shared" ref="T16:X16" si="11">S16+1</f>
        <v>43180</v>
      </c>
      <c r="U16" s="13">
        <f t="shared" si="11"/>
        <v>43181</v>
      </c>
      <c r="V16" s="13">
        <f t="shared" si="11"/>
        <v>43182</v>
      </c>
      <c r="W16" s="13">
        <f t="shared" si="11"/>
        <v>43183</v>
      </c>
      <c r="X16" s="13">
        <f t="shared" si="11"/>
        <v>43184</v>
      </c>
      <c r="Z16" s="21">
        <v>3</v>
      </c>
      <c r="AA16" s="32"/>
      <c r="AB16" s="32"/>
      <c r="AC16" s="33"/>
      <c r="AD16" s="1">
        <f>NETWORKDAYS(trips3,tripe3,holiday)</f>
        <v>0</v>
      </c>
    </row>
    <row r="17" spans="2:30" x14ac:dyDescent="0.25">
      <c r="B17" s="13">
        <f>H16+1</f>
        <v>43129</v>
      </c>
      <c r="C17" s="13">
        <f>B17+1</f>
        <v>43130</v>
      </c>
      <c r="D17" s="13">
        <f t="shared" ref="D17:H17" si="12">C17+1</f>
        <v>43131</v>
      </c>
      <c r="E17" s="13"/>
      <c r="F17" s="13"/>
      <c r="G17" s="13"/>
      <c r="H17" s="13"/>
      <c r="J17" s="13">
        <f>P16+1</f>
        <v>43157</v>
      </c>
      <c r="K17" s="13">
        <f>J17+1</f>
        <v>43158</v>
      </c>
      <c r="L17" s="13">
        <f t="shared" ref="L17:P17" si="13">K17+1</f>
        <v>43159</v>
      </c>
      <c r="M17" s="13"/>
      <c r="N17" s="13"/>
      <c r="O17" s="13"/>
      <c r="P17" s="13"/>
      <c r="R17" s="13">
        <f>X16+1</f>
        <v>43185</v>
      </c>
      <c r="S17" s="13">
        <f>R17+1</f>
        <v>43186</v>
      </c>
      <c r="T17" s="13">
        <f t="shared" ref="T17:X17" si="14">S17+1</f>
        <v>43187</v>
      </c>
      <c r="U17" s="13">
        <f t="shared" si="14"/>
        <v>43188</v>
      </c>
      <c r="V17" s="13">
        <f t="shared" si="14"/>
        <v>43189</v>
      </c>
      <c r="W17" s="13">
        <f t="shared" si="14"/>
        <v>43190</v>
      </c>
      <c r="X17" s="13"/>
      <c r="Z17" s="21">
        <v>4</v>
      </c>
      <c r="AA17" s="34"/>
      <c r="AB17" s="34"/>
      <c r="AC17" s="33"/>
      <c r="AD17" s="1">
        <f>NETWORKDAYS(trips4,tripe4,holiday)</f>
        <v>0</v>
      </c>
    </row>
    <row r="18" spans="2:30" x14ac:dyDescent="0.25">
      <c r="B18" s="1"/>
      <c r="C18" s="1"/>
      <c r="D18" s="1"/>
      <c r="E18" s="1"/>
      <c r="F18" s="1"/>
      <c r="G18" s="1"/>
      <c r="H18" s="1"/>
      <c r="J18" s="1"/>
      <c r="K18" s="1"/>
      <c r="L18" s="1"/>
      <c r="M18" s="1"/>
      <c r="N18" s="1"/>
      <c r="O18" s="1"/>
      <c r="P18" s="1"/>
      <c r="R18" s="1"/>
      <c r="S18" s="1"/>
      <c r="T18" s="1"/>
      <c r="U18" s="1"/>
      <c r="V18" s="1"/>
      <c r="W18" s="1"/>
      <c r="X18" s="1"/>
      <c r="Z18" s="21">
        <v>5</v>
      </c>
      <c r="AA18" s="34"/>
      <c r="AB18" s="34"/>
      <c r="AC18" s="33"/>
      <c r="AD18" s="1">
        <f>NETWORKDAYS(trips5,tripe5,holiday)</f>
        <v>0</v>
      </c>
    </row>
    <row r="19" spans="2:30" x14ac:dyDescent="0.25">
      <c r="Z19" s="21">
        <v>6</v>
      </c>
      <c r="AA19" s="34"/>
      <c r="AB19" s="34"/>
      <c r="AC19" s="33"/>
      <c r="AD19" s="1">
        <f>NETWORKDAYS(trips6,tripe6,holiday)</f>
        <v>0</v>
      </c>
    </row>
    <row r="20" spans="2:30" x14ac:dyDescent="0.25">
      <c r="Z20" s="21">
        <v>7</v>
      </c>
      <c r="AA20" s="34"/>
      <c r="AB20" s="34"/>
      <c r="AC20" s="33"/>
      <c r="AD20" s="1">
        <f>NETWORKDAYS(trips7,tripe7,holiday)</f>
        <v>0</v>
      </c>
    </row>
    <row r="21" spans="2:30" x14ac:dyDescent="0.25">
      <c r="B21" s="15" t="s">
        <v>33</v>
      </c>
      <c r="C21" s="15"/>
      <c r="D21" s="15"/>
      <c r="E21" s="15"/>
      <c r="F21" s="15"/>
      <c r="G21" s="15"/>
      <c r="H21" s="15"/>
      <c r="J21" s="15" t="s">
        <v>34</v>
      </c>
      <c r="K21" s="15"/>
      <c r="L21" s="15"/>
      <c r="M21" s="15"/>
      <c r="N21" s="15"/>
      <c r="O21" s="15"/>
      <c r="P21" s="15"/>
      <c r="R21" s="15" t="s">
        <v>35</v>
      </c>
      <c r="S21" s="15"/>
      <c r="T21" s="15"/>
      <c r="U21" s="15"/>
      <c r="V21" s="15"/>
      <c r="W21" s="15"/>
      <c r="X21" s="15"/>
      <c r="Z21" s="21">
        <v>8</v>
      </c>
      <c r="AA21" s="34"/>
      <c r="AB21" s="34"/>
      <c r="AC21" s="33"/>
      <c r="AD21" s="1">
        <f>NETWORKDAYS(trips8,tripe8,holiday)</f>
        <v>0</v>
      </c>
    </row>
    <row r="22" spans="2:30" x14ac:dyDescent="0.25">
      <c r="B22" s="14" t="s">
        <v>26</v>
      </c>
      <c r="C22" s="14" t="s">
        <v>27</v>
      </c>
      <c r="D22" s="14" t="s">
        <v>28</v>
      </c>
      <c r="E22" s="14" t="s">
        <v>27</v>
      </c>
      <c r="F22" s="14" t="s">
        <v>29</v>
      </c>
      <c r="G22" s="14" t="s">
        <v>30</v>
      </c>
      <c r="H22" s="14" t="s">
        <v>30</v>
      </c>
      <c r="J22" s="14" t="s">
        <v>26</v>
      </c>
      <c r="K22" s="14" t="s">
        <v>27</v>
      </c>
      <c r="L22" s="14" t="s">
        <v>28</v>
      </c>
      <c r="M22" s="14" t="s">
        <v>27</v>
      </c>
      <c r="N22" s="14" t="s">
        <v>29</v>
      </c>
      <c r="O22" s="14" t="s">
        <v>30</v>
      </c>
      <c r="P22" s="14" t="s">
        <v>30</v>
      </c>
      <c r="R22" s="14" t="s">
        <v>26</v>
      </c>
      <c r="S22" s="14" t="s">
        <v>27</v>
      </c>
      <c r="T22" s="14" t="s">
        <v>28</v>
      </c>
      <c r="U22" s="14" t="s">
        <v>27</v>
      </c>
      <c r="V22" s="14" t="s">
        <v>29</v>
      </c>
      <c r="W22" s="14" t="s">
        <v>30</v>
      </c>
      <c r="X22" s="14" t="s">
        <v>30</v>
      </c>
      <c r="Z22" s="21">
        <v>9</v>
      </c>
      <c r="AA22" s="34"/>
      <c r="AB22" s="34"/>
      <c r="AC22" s="33"/>
      <c r="AD22" s="1">
        <f>NETWORKDAYS(trips9,tripe9,holiday)</f>
        <v>0</v>
      </c>
    </row>
    <row r="23" spans="2:30" x14ac:dyDescent="0.25">
      <c r="B23" s="13"/>
      <c r="C23" s="13"/>
      <c r="D23" s="13"/>
      <c r="E23" s="13"/>
      <c r="F23" s="13"/>
      <c r="G23" s="13"/>
      <c r="H23" s="13">
        <v>43191</v>
      </c>
      <c r="J23" s="13"/>
      <c r="K23" s="13">
        <v>43221</v>
      </c>
      <c r="L23" s="13">
        <f>K23+1</f>
        <v>43222</v>
      </c>
      <c r="M23" s="13">
        <f>L23+1</f>
        <v>43223</v>
      </c>
      <c r="N23" s="13">
        <f t="shared" ref="N23:P23" si="15">M23+1</f>
        <v>43224</v>
      </c>
      <c r="O23" s="13">
        <f t="shared" si="15"/>
        <v>43225</v>
      </c>
      <c r="P23" s="13">
        <f t="shared" si="15"/>
        <v>43226</v>
      </c>
      <c r="R23" s="13"/>
      <c r="S23" s="13"/>
      <c r="T23" s="13"/>
      <c r="U23" s="13"/>
      <c r="V23" s="13">
        <v>43252</v>
      </c>
      <c r="W23" s="13">
        <f t="shared" ref="V23:X23" si="16">V23+1</f>
        <v>43253</v>
      </c>
      <c r="X23" s="13">
        <f t="shared" si="16"/>
        <v>43254</v>
      </c>
      <c r="Z23" s="21">
        <v>10</v>
      </c>
      <c r="AA23" s="33"/>
      <c r="AB23" s="33"/>
      <c r="AC23" s="33"/>
      <c r="AD23" s="1">
        <f>NETWORKDAYS(trips10,tripe10,holiday)</f>
        <v>0</v>
      </c>
    </row>
    <row r="24" spans="2:30" x14ac:dyDescent="0.25">
      <c r="B24" s="13">
        <f>H23+1</f>
        <v>43192</v>
      </c>
      <c r="C24" s="13">
        <f>B24+1</f>
        <v>43193</v>
      </c>
      <c r="D24" s="13">
        <f t="shared" ref="D24:H24" si="17">C24+1</f>
        <v>43194</v>
      </c>
      <c r="E24" s="13">
        <f t="shared" si="17"/>
        <v>43195</v>
      </c>
      <c r="F24" s="13">
        <f t="shared" si="17"/>
        <v>43196</v>
      </c>
      <c r="G24" s="13">
        <f t="shared" si="17"/>
        <v>43197</v>
      </c>
      <c r="H24" s="13">
        <f t="shared" si="17"/>
        <v>43198</v>
      </c>
      <c r="J24" s="13">
        <f>P23+1</f>
        <v>43227</v>
      </c>
      <c r="K24" s="13">
        <f>J24+1</f>
        <v>43228</v>
      </c>
      <c r="L24" s="13">
        <f t="shared" ref="L24:P24" si="18">K24+1</f>
        <v>43229</v>
      </c>
      <c r="M24" s="13">
        <f t="shared" si="18"/>
        <v>43230</v>
      </c>
      <c r="N24" s="13">
        <f t="shared" si="18"/>
        <v>43231</v>
      </c>
      <c r="O24" s="13">
        <f t="shared" si="18"/>
        <v>43232</v>
      </c>
      <c r="P24" s="13">
        <f t="shared" si="18"/>
        <v>43233</v>
      </c>
      <c r="R24" s="13">
        <f>X23+1</f>
        <v>43255</v>
      </c>
      <c r="S24" s="13">
        <f>R24+1</f>
        <v>43256</v>
      </c>
      <c r="T24" s="13">
        <f t="shared" ref="T24:X24" si="19">S24+1</f>
        <v>43257</v>
      </c>
      <c r="U24" s="13">
        <f t="shared" si="19"/>
        <v>43258</v>
      </c>
      <c r="V24" s="13">
        <f t="shared" si="19"/>
        <v>43259</v>
      </c>
      <c r="W24" s="13">
        <f t="shared" si="19"/>
        <v>43260</v>
      </c>
      <c r="X24" s="13">
        <f t="shared" si="19"/>
        <v>43261</v>
      </c>
    </row>
    <row r="25" spans="2:30" x14ac:dyDescent="0.25">
      <c r="B25" s="13">
        <f>H24+1</f>
        <v>43199</v>
      </c>
      <c r="C25" s="13">
        <f>B25+1</f>
        <v>43200</v>
      </c>
      <c r="D25" s="13">
        <f t="shared" ref="D25:H25" si="20">C25+1</f>
        <v>43201</v>
      </c>
      <c r="E25" s="13">
        <f t="shared" si="20"/>
        <v>43202</v>
      </c>
      <c r="F25" s="13">
        <f t="shared" si="20"/>
        <v>43203</v>
      </c>
      <c r="G25" s="13">
        <f t="shared" si="20"/>
        <v>43204</v>
      </c>
      <c r="H25" s="13">
        <f t="shared" si="20"/>
        <v>43205</v>
      </c>
      <c r="J25" s="13">
        <f>P24+1</f>
        <v>43234</v>
      </c>
      <c r="K25" s="13">
        <f>J25+1</f>
        <v>43235</v>
      </c>
      <c r="L25" s="13">
        <f t="shared" ref="L25:P25" si="21">K25+1</f>
        <v>43236</v>
      </c>
      <c r="M25" s="13">
        <f t="shared" si="21"/>
        <v>43237</v>
      </c>
      <c r="N25" s="13">
        <f t="shared" si="21"/>
        <v>43238</v>
      </c>
      <c r="O25" s="13">
        <f t="shared" si="21"/>
        <v>43239</v>
      </c>
      <c r="P25" s="13">
        <f t="shared" si="21"/>
        <v>43240</v>
      </c>
      <c r="R25" s="13">
        <f>X24+1</f>
        <v>43262</v>
      </c>
      <c r="S25" s="13">
        <f>R25+1</f>
        <v>43263</v>
      </c>
      <c r="T25" s="13">
        <f t="shared" ref="T25:X25" si="22">S25+1</f>
        <v>43264</v>
      </c>
      <c r="U25" s="13">
        <f t="shared" si="22"/>
        <v>43265</v>
      </c>
      <c r="V25" s="13">
        <f t="shared" si="22"/>
        <v>43266</v>
      </c>
      <c r="W25" s="13">
        <f t="shared" si="22"/>
        <v>43267</v>
      </c>
      <c r="X25" s="13">
        <f t="shared" si="22"/>
        <v>43268</v>
      </c>
    </row>
    <row r="26" spans="2:30" x14ac:dyDescent="0.25">
      <c r="B26" s="13">
        <f>H25+1</f>
        <v>43206</v>
      </c>
      <c r="C26" s="13">
        <f>B26+1</f>
        <v>43207</v>
      </c>
      <c r="D26" s="13">
        <f t="shared" ref="D26:H26" si="23">C26+1</f>
        <v>43208</v>
      </c>
      <c r="E26" s="13">
        <f t="shared" si="23"/>
        <v>43209</v>
      </c>
      <c r="F26" s="13">
        <f t="shared" si="23"/>
        <v>43210</v>
      </c>
      <c r="G26" s="13">
        <f t="shared" si="23"/>
        <v>43211</v>
      </c>
      <c r="H26" s="13">
        <f t="shared" si="23"/>
        <v>43212</v>
      </c>
      <c r="J26" s="13">
        <f>P25+1</f>
        <v>43241</v>
      </c>
      <c r="K26" s="13">
        <f>J26+1</f>
        <v>43242</v>
      </c>
      <c r="L26" s="13">
        <f t="shared" ref="L26:P26" si="24">K26+1</f>
        <v>43243</v>
      </c>
      <c r="M26" s="13">
        <f t="shared" si="24"/>
        <v>43244</v>
      </c>
      <c r="N26" s="13">
        <f t="shared" si="24"/>
        <v>43245</v>
      </c>
      <c r="O26" s="13">
        <f t="shared" si="24"/>
        <v>43246</v>
      </c>
      <c r="P26" s="13">
        <f t="shared" si="24"/>
        <v>43247</v>
      </c>
      <c r="R26" s="13">
        <f>X25+1</f>
        <v>43269</v>
      </c>
      <c r="S26" s="13">
        <f>R26+1</f>
        <v>43270</v>
      </c>
      <c r="T26" s="13">
        <f t="shared" ref="T26:X26" si="25">S26+1</f>
        <v>43271</v>
      </c>
      <c r="U26" s="13">
        <f t="shared" si="25"/>
        <v>43272</v>
      </c>
      <c r="V26" s="13">
        <f t="shared" si="25"/>
        <v>43273</v>
      </c>
      <c r="W26" s="13">
        <f t="shared" si="25"/>
        <v>43274</v>
      </c>
      <c r="X26" s="13">
        <f t="shared" si="25"/>
        <v>43275</v>
      </c>
    </row>
    <row r="27" spans="2:30" x14ac:dyDescent="0.25">
      <c r="B27" s="13">
        <f>H26+1</f>
        <v>43213</v>
      </c>
      <c r="C27" s="13">
        <f>B27+1</f>
        <v>43214</v>
      </c>
      <c r="D27" s="13">
        <f t="shared" ref="D27:H28" si="26">C27+1</f>
        <v>43215</v>
      </c>
      <c r="E27" s="13">
        <f t="shared" si="26"/>
        <v>43216</v>
      </c>
      <c r="F27" s="13">
        <f t="shared" si="26"/>
        <v>43217</v>
      </c>
      <c r="G27" s="13">
        <f t="shared" si="26"/>
        <v>43218</v>
      </c>
      <c r="H27" s="13">
        <f t="shared" si="26"/>
        <v>43219</v>
      </c>
      <c r="J27" s="13">
        <f>P26+1</f>
        <v>43248</v>
      </c>
      <c r="K27" s="13">
        <f>J27+1</f>
        <v>43249</v>
      </c>
      <c r="L27" s="13">
        <f t="shared" ref="L27:P27" si="27">K27+1</f>
        <v>43250</v>
      </c>
      <c r="M27" s="13">
        <f t="shared" si="27"/>
        <v>43251</v>
      </c>
      <c r="N27" s="13"/>
      <c r="O27" s="13"/>
      <c r="P27" s="13"/>
      <c r="R27" s="13">
        <f>X26+1</f>
        <v>43276</v>
      </c>
      <c r="S27" s="13">
        <f>R27+1</f>
        <v>43277</v>
      </c>
      <c r="T27" s="13">
        <f t="shared" ref="T27:X27" si="28">S27+1</f>
        <v>43278</v>
      </c>
      <c r="U27" s="13">
        <f t="shared" si="28"/>
        <v>43279</v>
      </c>
      <c r="V27" s="13">
        <f t="shared" si="28"/>
        <v>43280</v>
      </c>
      <c r="W27" s="13">
        <f t="shared" si="28"/>
        <v>43281</v>
      </c>
      <c r="X27" s="13"/>
    </row>
    <row r="28" spans="2:30" x14ac:dyDescent="0.25">
      <c r="B28" s="12">
        <f>H27+1</f>
        <v>43220</v>
      </c>
      <c r="C28" s="12"/>
      <c r="D28" s="1"/>
      <c r="E28" s="1"/>
      <c r="F28" s="1"/>
      <c r="G28" s="1"/>
      <c r="H28" s="1"/>
      <c r="J28" s="1"/>
      <c r="K28" s="1"/>
      <c r="L28" s="1"/>
      <c r="M28" s="1"/>
      <c r="N28" s="1"/>
      <c r="O28" s="1"/>
      <c r="P28" s="1"/>
      <c r="R28" s="1"/>
      <c r="S28" s="1"/>
      <c r="T28" s="1"/>
      <c r="U28" s="1"/>
      <c r="V28" s="1"/>
      <c r="W28" s="1"/>
      <c r="X28" s="1"/>
    </row>
    <row r="31" spans="2:30" x14ac:dyDescent="0.25">
      <c r="B31" s="15" t="s">
        <v>36</v>
      </c>
      <c r="C31" s="15"/>
      <c r="D31" s="15"/>
      <c r="E31" s="15"/>
      <c r="F31" s="15"/>
      <c r="G31" s="15"/>
      <c r="H31" s="15"/>
      <c r="J31" s="15" t="s">
        <v>37</v>
      </c>
      <c r="K31" s="15"/>
      <c r="L31" s="15"/>
      <c r="M31" s="15"/>
      <c r="N31" s="15"/>
      <c r="O31" s="15"/>
      <c r="P31" s="15"/>
      <c r="R31" s="15" t="s">
        <v>38</v>
      </c>
      <c r="S31" s="15"/>
      <c r="T31" s="15"/>
      <c r="U31" s="15"/>
      <c r="V31" s="15"/>
      <c r="W31" s="15"/>
      <c r="X31" s="15"/>
    </row>
    <row r="32" spans="2:30" x14ac:dyDescent="0.25">
      <c r="B32" s="14" t="s">
        <v>26</v>
      </c>
      <c r="C32" s="14" t="s">
        <v>27</v>
      </c>
      <c r="D32" s="14" t="s">
        <v>28</v>
      </c>
      <c r="E32" s="14" t="s">
        <v>27</v>
      </c>
      <c r="F32" s="14" t="s">
        <v>29</v>
      </c>
      <c r="G32" s="14" t="s">
        <v>30</v>
      </c>
      <c r="H32" s="14" t="s">
        <v>30</v>
      </c>
      <c r="J32" s="14" t="s">
        <v>26</v>
      </c>
      <c r="K32" s="14" t="s">
        <v>27</v>
      </c>
      <c r="L32" s="14" t="s">
        <v>28</v>
      </c>
      <c r="M32" s="14" t="s">
        <v>27</v>
      </c>
      <c r="N32" s="14" t="s">
        <v>29</v>
      </c>
      <c r="O32" s="14" t="s">
        <v>30</v>
      </c>
      <c r="P32" s="14" t="s">
        <v>30</v>
      </c>
      <c r="R32" s="14" t="s">
        <v>26</v>
      </c>
      <c r="S32" s="14" t="s">
        <v>27</v>
      </c>
      <c r="T32" s="14" t="s">
        <v>28</v>
      </c>
      <c r="U32" s="14" t="s">
        <v>27</v>
      </c>
      <c r="V32" s="14" t="s">
        <v>29</v>
      </c>
      <c r="W32" s="14" t="s">
        <v>30</v>
      </c>
      <c r="X32" s="14" t="s">
        <v>30</v>
      </c>
    </row>
    <row r="33" spans="2:24" x14ac:dyDescent="0.25">
      <c r="B33" s="13"/>
      <c r="C33" s="13"/>
      <c r="D33" s="13"/>
      <c r="E33" s="13"/>
      <c r="F33" s="13"/>
      <c r="G33" s="13"/>
      <c r="H33" s="13">
        <v>43282</v>
      </c>
      <c r="J33" s="13"/>
      <c r="K33" s="13"/>
      <c r="L33" s="13">
        <v>43313</v>
      </c>
      <c r="M33" s="13">
        <f>L33+1</f>
        <v>43314</v>
      </c>
      <c r="N33" s="13">
        <f t="shared" ref="N33:P33" si="29">M33+1</f>
        <v>43315</v>
      </c>
      <c r="O33" s="13">
        <f t="shared" si="29"/>
        <v>43316</v>
      </c>
      <c r="P33" s="13">
        <f t="shared" si="29"/>
        <v>43317</v>
      </c>
      <c r="R33" s="13"/>
      <c r="S33" s="13"/>
      <c r="T33" s="13"/>
      <c r="U33" s="13"/>
      <c r="V33" s="13"/>
      <c r="W33" s="13">
        <v>43344</v>
      </c>
      <c r="X33" s="13">
        <f t="shared" ref="V33:X33" si="30">W33+1</f>
        <v>43345</v>
      </c>
    </row>
    <row r="34" spans="2:24" x14ac:dyDescent="0.25">
      <c r="B34" s="13">
        <f>H33+1</f>
        <v>43283</v>
      </c>
      <c r="C34" s="13">
        <f>B34+1</f>
        <v>43284</v>
      </c>
      <c r="D34" s="13">
        <f t="shared" ref="D34:H34" si="31">C34+1</f>
        <v>43285</v>
      </c>
      <c r="E34" s="13">
        <f t="shared" si="31"/>
        <v>43286</v>
      </c>
      <c r="F34" s="13">
        <f t="shared" si="31"/>
        <v>43287</v>
      </c>
      <c r="G34" s="13">
        <f t="shared" si="31"/>
        <v>43288</v>
      </c>
      <c r="H34" s="13">
        <f t="shared" si="31"/>
        <v>43289</v>
      </c>
      <c r="J34" s="13">
        <f>P33+1</f>
        <v>43318</v>
      </c>
      <c r="K34" s="13">
        <f>J34+1</f>
        <v>43319</v>
      </c>
      <c r="L34" s="13">
        <f t="shared" ref="L34:P34" si="32">K34+1</f>
        <v>43320</v>
      </c>
      <c r="M34" s="13">
        <f t="shared" si="32"/>
        <v>43321</v>
      </c>
      <c r="N34" s="13">
        <f t="shared" si="32"/>
        <v>43322</v>
      </c>
      <c r="O34" s="13">
        <f t="shared" si="32"/>
        <v>43323</v>
      </c>
      <c r="P34" s="13">
        <f t="shared" si="32"/>
        <v>43324</v>
      </c>
      <c r="R34" s="13">
        <f>X33+1</f>
        <v>43346</v>
      </c>
      <c r="S34" s="13">
        <f>R34+1</f>
        <v>43347</v>
      </c>
      <c r="T34" s="13">
        <f t="shared" ref="T34:X34" si="33">S34+1</f>
        <v>43348</v>
      </c>
      <c r="U34" s="13">
        <f t="shared" si="33"/>
        <v>43349</v>
      </c>
      <c r="V34" s="13">
        <f t="shared" si="33"/>
        <v>43350</v>
      </c>
      <c r="W34" s="13">
        <f t="shared" si="33"/>
        <v>43351</v>
      </c>
      <c r="X34" s="13">
        <f t="shared" si="33"/>
        <v>43352</v>
      </c>
    </row>
    <row r="35" spans="2:24" x14ac:dyDescent="0.25">
      <c r="B35" s="13">
        <f>H34+1</f>
        <v>43290</v>
      </c>
      <c r="C35" s="13">
        <f>B35+1</f>
        <v>43291</v>
      </c>
      <c r="D35" s="13">
        <f t="shared" ref="D35:H35" si="34">C35+1</f>
        <v>43292</v>
      </c>
      <c r="E35" s="13">
        <f t="shared" si="34"/>
        <v>43293</v>
      </c>
      <c r="F35" s="13">
        <f t="shared" si="34"/>
        <v>43294</v>
      </c>
      <c r="G35" s="13">
        <f t="shared" si="34"/>
        <v>43295</v>
      </c>
      <c r="H35" s="13">
        <f t="shared" si="34"/>
        <v>43296</v>
      </c>
      <c r="J35" s="13">
        <f>P34+1</f>
        <v>43325</v>
      </c>
      <c r="K35" s="13">
        <f>J35+1</f>
        <v>43326</v>
      </c>
      <c r="L35" s="13">
        <f t="shared" ref="L35:P35" si="35">K35+1</f>
        <v>43327</v>
      </c>
      <c r="M35" s="13">
        <f t="shared" si="35"/>
        <v>43328</v>
      </c>
      <c r="N35" s="13">
        <f t="shared" si="35"/>
        <v>43329</v>
      </c>
      <c r="O35" s="13">
        <f t="shared" si="35"/>
        <v>43330</v>
      </c>
      <c r="P35" s="13">
        <f t="shared" si="35"/>
        <v>43331</v>
      </c>
      <c r="R35" s="13">
        <f>X34+1</f>
        <v>43353</v>
      </c>
      <c r="S35" s="13">
        <f>R35+1</f>
        <v>43354</v>
      </c>
      <c r="T35" s="13">
        <f t="shared" ref="T35:X35" si="36">S35+1</f>
        <v>43355</v>
      </c>
      <c r="U35" s="13">
        <f t="shared" si="36"/>
        <v>43356</v>
      </c>
      <c r="V35" s="13">
        <f t="shared" si="36"/>
        <v>43357</v>
      </c>
      <c r="W35" s="13">
        <f t="shared" si="36"/>
        <v>43358</v>
      </c>
      <c r="X35" s="13">
        <f t="shared" si="36"/>
        <v>43359</v>
      </c>
    </row>
    <row r="36" spans="2:24" x14ac:dyDescent="0.25">
      <c r="B36" s="13">
        <f>H35+1</f>
        <v>43297</v>
      </c>
      <c r="C36" s="13">
        <f>B36+1</f>
        <v>43298</v>
      </c>
      <c r="D36" s="13">
        <f t="shared" ref="D36:H36" si="37">C36+1</f>
        <v>43299</v>
      </c>
      <c r="E36" s="13">
        <f t="shared" si="37"/>
        <v>43300</v>
      </c>
      <c r="F36" s="13">
        <f t="shared" si="37"/>
        <v>43301</v>
      </c>
      <c r="G36" s="13">
        <f t="shared" si="37"/>
        <v>43302</v>
      </c>
      <c r="H36" s="13">
        <f t="shared" si="37"/>
        <v>43303</v>
      </c>
      <c r="J36" s="13">
        <f>P35+1</f>
        <v>43332</v>
      </c>
      <c r="K36" s="13">
        <f>J36+1</f>
        <v>43333</v>
      </c>
      <c r="L36" s="13">
        <f t="shared" ref="L36:P36" si="38">K36+1</f>
        <v>43334</v>
      </c>
      <c r="M36" s="13">
        <f t="shared" si="38"/>
        <v>43335</v>
      </c>
      <c r="N36" s="13">
        <f t="shared" si="38"/>
        <v>43336</v>
      </c>
      <c r="O36" s="13">
        <f t="shared" si="38"/>
        <v>43337</v>
      </c>
      <c r="P36" s="13">
        <f t="shared" si="38"/>
        <v>43338</v>
      </c>
      <c r="R36" s="13">
        <f>X35+1</f>
        <v>43360</v>
      </c>
      <c r="S36" s="13">
        <f>R36+1</f>
        <v>43361</v>
      </c>
      <c r="T36" s="13">
        <f t="shared" ref="T36:X36" si="39">S36+1</f>
        <v>43362</v>
      </c>
      <c r="U36" s="13">
        <f t="shared" si="39"/>
        <v>43363</v>
      </c>
      <c r="V36" s="13">
        <f t="shared" si="39"/>
        <v>43364</v>
      </c>
      <c r="W36" s="13">
        <f t="shared" si="39"/>
        <v>43365</v>
      </c>
      <c r="X36" s="13">
        <f t="shared" si="39"/>
        <v>43366</v>
      </c>
    </row>
    <row r="37" spans="2:24" x14ac:dyDescent="0.25">
      <c r="B37" s="13">
        <f>H36+1</f>
        <v>43304</v>
      </c>
      <c r="C37" s="13">
        <f>B37+1</f>
        <v>43305</v>
      </c>
      <c r="D37" s="13">
        <f t="shared" ref="D37:H38" si="40">C37+1</f>
        <v>43306</v>
      </c>
      <c r="E37" s="13">
        <f t="shared" si="40"/>
        <v>43307</v>
      </c>
      <c r="F37" s="13">
        <f t="shared" si="40"/>
        <v>43308</v>
      </c>
      <c r="G37" s="13">
        <f t="shared" si="40"/>
        <v>43309</v>
      </c>
      <c r="H37" s="13">
        <f t="shared" si="40"/>
        <v>43310</v>
      </c>
      <c r="J37" s="13">
        <f>P36+1</f>
        <v>43339</v>
      </c>
      <c r="K37" s="13">
        <f>J37+1</f>
        <v>43340</v>
      </c>
      <c r="L37" s="13">
        <f t="shared" ref="L37:P37" si="41">K37+1</f>
        <v>43341</v>
      </c>
      <c r="M37" s="13">
        <f t="shared" si="41"/>
        <v>43342</v>
      </c>
      <c r="N37" s="13">
        <f t="shared" si="41"/>
        <v>43343</v>
      </c>
      <c r="O37" s="13"/>
      <c r="P37" s="13"/>
      <c r="R37" s="13">
        <f>X36+1</f>
        <v>43367</v>
      </c>
      <c r="S37" s="13">
        <f>R37+1</f>
        <v>43368</v>
      </c>
      <c r="T37" s="13">
        <f t="shared" ref="T37:X37" si="42">S37+1</f>
        <v>43369</v>
      </c>
      <c r="U37" s="13">
        <f t="shared" si="42"/>
        <v>43370</v>
      </c>
      <c r="V37" s="13">
        <f t="shared" si="42"/>
        <v>43371</v>
      </c>
      <c r="W37" s="13">
        <f t="shared" si="42"/>
        <v>43372</v>
      </c>
      <c r="X37" s="13">
        <f t="shared" si="42"/>
        <v>43373</v>
      </c>
    </row>
    <row r="38" spans="2:24" x14ac:dyDescent="0.25">
      <c r="B38" s="12">
        <f>H37+1</f>
        <v>43311</v>
      </c>
      <c r="C38" s="12">
        <f>B38+1</f>
        <v>43312</v>
      </c>
      <c r="D38" s="1"/>
      <c r="E38" s="1"/>
      <c r="F38" s="1"/>
      <c r="G38" s="1"/>
      <c r="H38" s="1"/>
      <c r="J38" s="1"/>
      <c r="K38" s="1"/>
      <c r="L38" s="1"/>
      <c r="M38" s="1"/>
      <c r="N38" s="1"/>
      <c r="O38" s="1"/>
      <c r="P38" s="1"/>
      <c r="R38" s="1"/>
      <c r="S38" s="1"/>
      <c r="T38" s="1"/>
      <c r="U38" s="1"/>
      <c r="V38" s="1"/>
      <c r="W38" s="1"/>
      <c r="X38" s="1"/>
    </row>
    <row r="41" spans="2:24" x14ac:dyDescent="0.25">
      <c r="B41" s="15" t="s">
        <v>39</v>
      </c>
      <c r="C41" s="15"/>
      <c r="D41" s="15"/>
      <c r="E41" s="15"/>
      <c r="F41" s="15"/>
      <c r="G41" s="15"/>
      <c r="H41" s="15"/>
      <c r="J41" s="15" t="s">
        <v>40</v>
      </c>
      <c r="K41" s="15"/>
      <c r="L41" s="15"/>
      <c r="M41" s="15"/>
      <c r="N41" s="15"/>
      <c r="O41" s="15"/>
      <c r="P41" s="15"/>
      <c r="R41" s="15" t="s">
        <v>41</v>
      </c>
      <c r="S41" s="15"/>
      <c r="T41" s="15"/>
      <c r="U41" s="15"/>
      <c r="V41" s="15"/>
      <c r="W41" s="15"/>
      <c r="X41" s="15"/>
    </row>
    <row r="42" spans="2:24" x14ac:dyDescent="0.25">
      <c r="B42" s="14" t="s">
        <v>26</v>
      </c>
      <c r="C42" s="14" t="s">
        <v>27</v>
      </c>
      <c r="D42" s="14" t="s">
        <v>28</v>
      </c>
      <c r="E42" s="14" t="s">
        <v>27</v>
      </c>
      <c r="F42" s="14" t="s">
        <v>29</v>
      </c>
      <c r="G42" s="14" t="s">
        <v>30</v>
      </c>
      <c r="H42" s="14" t="s">
        <v>30</v>
      </c>
      <c r="J42" s="14" t="s">
        <v>26</v>
      </c>
      <c r="K42" s="14" t="s">
        <v>27</v>
      </c>
      <c r="L42" s="14" t="s">
        <v>28</v>
      </c>
      <c r="M42" s="14" t="s">
        <v>27</v>
      </c>
      <c r="N42" s="14" t="s">
        <v>29</v>
      </c>
      <c r="O42" s="14" t="s">
        <v>30</v>
      </c>
      <c r="P42" s="14" t="s">
        <v>30</v>
      </c>
      <c r="R42" s="14" t="s">
        <v>26</v>
      </c>
      <c r="S42" s="14" t="s">
        <v>27</v>
      </c>
      <c r="T42" s="14" t="s">
        <v>28</v>
      </c>
      <c r="U42" s="14" t="s">
        <v>27</v>
      </c>
      <c r="V42" s="14" t="s">
        <v>29</v>
      </c>
      <c r="W42" s="14" t="s">
        <v>30</v>
      </c>
      <c r="X42" s="14" t="s">
        <v>30</v>
      </c>
    </row>
    <row r="43" spans="2:24" x14ac:dyDescent="0.25">
      <c r="B43" s="13">
        <v>43374</v>
      </c>
      <c r="C43" s="13">
        <f>B43+1</f>
        <v>43375</v>
      </c>
      <c r="D43" s="13">
        <f t="shared" ref="D43:H43" si="43">C43+1</f>
        <v>43376</v>
      </c>
      <c r="E43" s="13">
        <f t="shared" si="43"/>
        <v>43377</v>
      </c>
      <c r="F43" s="13">
        <f t="shared" si="43"/>
        <v>43378</v>
      </c>
      <c r="G43" s="13">
        <f t="shared" si="43"/>
        <v>43379</v>
      </c>
      <c r="H43" s="13">
        <f t="shared" si="43"/>
        <v>43380</v>
      </c>
      <c r="J43" s="13"/>
      <c r="K43" s="13"/>
      <c r="L43" s="13"/>
      <c r="M43" s="13">
        <v>43405</v>
      </c>
      <c r="N43" s="13">
        <f t="shared" ref="N43:P43" si="44">M43+1</f>
        <v>43406</v>
      </c>
      <c r="O43" s="13">
        <f t="shared" si="44"/>
        <v>43407</v>
      </c>
      <c r="P43" s="13">
        <f t="shared" si="44"/>
        <v>43408</v>
      </c>
      <c r="R43" s="13"/>
      <c r="S43" s="13"/>
      <c r="T43" s="13"/>
      <c r="U43" s="13"/>
      <c r="V43" s="13"/>
      <c r="W43" s="13">
        <v>43435</v>
      </c>
      <c r="X43" s="13">
        <f t="shared" ref="W43:X43" si="45">W43+1</f>
        <v>43436</v>
      </c>
    </row>
    <row r="44" spans="2:24" x14ac:dyDescent="0.25">
      <c r="B44" s="13">
        <f>H43+1</f>
        <v>43381</v>
      </c>
      <c r="C44" s="13">
        <f>B44+1</f>
        <v>43382</v>
      </c>
      <c r="D44" s="13">
        <f t="shared" ref="D44:H44" si="46">C44+1</f>
        <v>43383</v>
      </c>
      <c r="E44" s="13">
        <f t="shared" si="46"/>
        <v>43384</v>
      </c>
      <c r="F44" s="13">
        <f t="shared" si="46"/>
        <v>43385</v>
      </c>
      <c r="G44" s="13">
        <f t="shared" si="46"/>
        <v>43386</v>
      </c>
      <c r="H44" s="13">
        <f t="shared" si="46"/>
        <v>43387</v>
      </c>
      <c r="J44" s="13">
        <f>P43+1</f>
        <v>43409</v>
      </c>
      <c r="K44" s="13">
        <f>J44+1</f>
        <v>43410</v>
      </c>
      <c r="L44" s="13">
        <f t="shared" ref="L44:P44" si="47">K44+1</f>
        <v>43411</v>
      </c>
      <c r="M44" s="13">
        <f t="shared" si="47"/>
        <v>43412</v>
      </c>
      <c r="N44" s="13">
        <f t="shared" si="47"/>
        <v>43413</v>
      </c>
      <c r="O44" s="13">
        <f t="shared" si="47"/>
        <v>43414</v>
      </c>
      <c r="P44" s="13">
        <f t="shared" si="47"/>
        <v>43415</v>
      </c>
      <c r="R44" s="13">
        <f>X43+1</f>
        <v>43437</v>
      </c>
      <c r="S44" s="13">
        <f>R44+1</f>
        <v>43438</v>
      </c>
      <c r="T44" s="13">
        <f t="shared" ref="T44:X44" si="48">S44+1</f>
        <v>43439</v>
      </c>
      <c r="U44" s="13">
        <f t="shared" si="48"/>
        <v>43440</v>
      </c>
      <c r="V44" s="13">
        <f t="shared" si="48"/>
        <v>43441</v>
      </c>
      <c r="W44" s="13">
        <f t="shared" si="48"/>
        <v>43442</v>
      </c>
      <c r="X44" s="13">
        <f t="shared" si="48"/>
        <v>43443</v>
      </c>
    </row>
    <row r="45" spans="2:24" x14ac:dyDescent="0.25">
      <c r="B45" s="13">
        <f>H44+1</f>
        <v>43388</v>
      </c>
      <c r="C45" s="13">
        <f>B45+1</f>
        <v>43389</v>
      </c>
      <c r="D45" s="13">
        <f t="shared" ref="D45:H45" si="49">C45+1</f>
        <v>43390</v>
      </c>
      <c r="E45" s="13">
        <f t="shared" si="49"/>
        <v>43391</v>
      </c>
      <c r="F45" s="13">
        <f t="shared" si="49"/>
        <v>43392</v>
      </c>
      <c r="G45" s="13">
        <f t="shared" si="49"/>
        <v>43393</v>
      </c>
      <c r="H45" s="13">
        <f t="shared" si="49"/>
        <v>43394</v>
      </c>
      <c r="J45" s="13">
        <f>P44+1</f>
        <v>43416</v>
      </c>
      <c r="K45" s="13">
        <f>J45+1</f>
        <v>43417</v>
      </c>
      <c r="L45" s="13">
        <f t="shared" ref="L45:P45" si="50">K45+1</f>
        <v>43418</v>
      </c>
      <c r="M45" s="13">
        <f t="shared" si="50"/>
        <v>43419</v>
      </c>
      <c r="N45" s="13">
        <f t="shared" si="50"/>
        <v>43420</v>
      </c>
      <c r="O45" s="13">
        <f t="shared" si="50"/>
        <v>43421</v>
      </c>
      <c r="P45" s="13">
        <f t="shared" si="50"/>
        <v>43422</v>
      </c>
      <c r="R45" s="13">
        <f>X44+1</f>
        <v>43444</v>
      </c>
      <c r="S45" s="13">
        <f>R45+1</f>
        <v>43445</v>
      </c>
      <c r="T45" s="13">
        <f t="shared" ref="T45:X45" si="51">S45+1</f>
        <v>43446</v>
      </c>
      <c r="U45" s="13">
        <f t="shared" si="51"/>
        <v>43447</v>
      </c>
      <c r="V45" s="13">
        <f t="shared" si="51"/>
        <v>43448</v>
      </c>
      <c r="W45" s="13">
        <f t="shared" si="51"/>
        <v>43449</v>
      </c>
      <c r="X45" s="13">
        <f t="shared" si="51"/>
        <v>43450</v>
      </c>
    </row>
    <row r="46" spans="2:24" x14ac:dyDescent="0.25">
      <c r="B46" s="13">
        <f>H45+1</f>
        <v>43395</v>
      </c>
      <c r="C46" s="13">
        <f>B46+1</f>
        <v>43396</v>
      </c>
      <c r="D46" s="13">
        <f t="shared" ref="D46:H46" si="52">C46+1</f>
        <v>43397</v>
      </c>
      <c r="E46" s="13">
        <f t="shared" si="52"/>
        <v>43398</v>
      </c>
      <c r="F46" s="13">
        <f t="shared" si="52"/>
        <v>43399</v>
      </c>
      <c r="G46" s="13">
        <f t="shared" si="52"/>
        <v>43400</v>
      </c>
      <c r="H46" s="13">
        <f t="shared" si="52"/>
        <v>43401</v>
      </c>
      <c r="J46" s="13">
        <f>P45+1</f>
        <v>43423</v>
      </c>
      <c r="K46" s="13">
        <f>J46+1</f>
        <v>43424</v>
      </c>
      <c r="L46" s="13">
        <f t="shared" ref="L46:P46" si="53">K46+1</f>
        <v>43425</v>
      </c>
      <c r="M46" s="13">
        <f t="shared" si="53"/>
        <v>43426</v>
      </c>
      <c r="N46" s="13">
        <f t="shared" si="53"/>
        <v>43427</v>
      </c>
      <c r="O46" s="13">
        <f t="shared" si="53"/>
        <v>43428</v>
      </c>
      <c r="P46" s="13">
        <f t="shared" si="53"/>
        <v>43429</v>
      </c>
      <c r="R46" s="13">
        <f>X45+1</f>
        <v>43451</v>
      </c>
      <c r="S46" s="13">
        <f>R46+1</f>
        <v>43452</v>
      </c>
      <c r="T46" s="13">
        <f t="shared" ref="T46:X46" si="54">S46+1</f>
        <v>43453</v>
      </c>
      <c r="U46" s="13">
        <f t="shared" si="54"/>
        <v>43454</v>
      </c>
      <c r="V46" s="13">
        <f t="shared" si="54"/>
        <v>43455</v>
      </c>
      <c r="W46" s="13">
        <f t="shared" si="54"/>
        <v>43456</v>
      </c>
      <c r="X46" s="13">
        <f t="shared" si="54"/>
        <v>43457</v>
      </c>
    </row>
    <row r="47" spans="2:24" x14ac:dyDescent="0.25">
      <c r="B47" s="13">
        <f>H46+1</f>
        <v>43402</v>
      </c>
      <c r="C47" s="13">
        <f>B47+1</f>
        <v>43403</v>
      </c>
      <c r="D47" s="13">
        <f t="shared" ref="D47:H48" si="55">C47+1</f>
        <v>43404</v>
      </c>
      <c r="E47" s="13"/>
      <c r="F47" s="13"/>
      <c r="G47" s="13"/>
      <c r="H47" s="13"/>
      <c r="J47" s="13">
        <f>P46+1</f>
        <v>43430</v>
      </c>
      <c r="K47" s="13">
        <f>J47+1</f>
        <v>43431</v>
      </c>
      <c r="L47" s="13">
        <f t="shared" ref="L47:P47" si="56">K47+1</f>
        <v>43432</v>
      </c>
      <c r="M47" s="13">
        <f t="shared" si="56"/>
        <v>43433</v>
      </c>
      <c r="N47" s="13">
        <f t="shared" si="56"/>
        <v>43434</v>
      </c>
      <c r="O47" s="13"/>
      <c r="P47" s="13"/>
      <c r="R47" s="13">
        <f>X46+1</f>
        <v>43458</v>
      </c>
      <c r="S47" s="13">
        <f>R47+1</f>
        <v>43459</v>
      </c>
      <c r="T47" s="13">
        <f t="shared" ref="T47:X48" si="57">S47+1</f>
        <v>43460</v>
      </c>
      <c r="U47" s="13">
        <f t="shared" si="57"/>
        <v>43461</v>
      </c>
      <c r="V47" s="13">
        <f t="shared" si="57"/>
        <v>43462</v>
      </c>
      <c r="W47" s="13">
        <f t="shared" si="57"/>
        <v>43463</v>
      </c>
      <c r="X47" s="13">
        <f t="shared" si="57"/>
        <v>43464</v>
      </c>
    </row>
    <row r="48" spans="2:24" x14ac:dyDescent="0.25">
      <c r="B48" s="12"/>
      <c r="C48" s="12"/>
      <c r="D48" s="1"/>
      <c r="E48" s="1"/>
      <c r="F48" s="1"/>
      <c r="G48" s="1"/>
      <c r="H48" s="1"/>
      <c r="J48" s="1"/>
      <c r="K48" s="1"/>
      <c r="L48" s="1"/>
      <c r="M48" s="1"/>
      <c r="N48" s="1"/>
      <c r="O48" s="1"/>
      <c r="P48" s="1"/>
      <c r="R48" s="12">
        <f>X47+1</f>
        <v>43465</v>
      </c>
      <c r="S48" s="1"/>
      <c r="T48" s="1"/>
      <c r="U48" s="1"/>
      <c r="V48" s="1"/>
      <c r="W48" s="1"/>
      <c r="X48" s="1"/>
    </row>
  </sheetData>
  <sheetProtection algorithmName="SHA-512" hashValue="wrhGL6xm4vEHcuMn3WAMVp5BMWqreFKfzrz30RAzHQr5E4r529T9Vi/7jf0MgaHlWy5qtXggSsmRCDWKXvg2sA==" saltValue="d4s5s6YbYr43pMnXw6gJ4g==" spinCount="100000" sheet="1" objects="1" scenarios="1"/>
  <mergeCells count="18">
    <mergeCell ref="B4:X4"/>
    <mergeCell ref="Z5:AC10"/>
    <mergeCell ref="I5:Q5"/>
    <mergeCell ref="Z12:AC12"/>
    <mergeCell ref="B31:H31"/>
    <mergeCell ref="J31:P31"/>
    <mergeCell ref="R31:X31"/>
    <mergeCell ref="B41:H41"/>
    <mergeCell ref="J41:P41"/>
    <mergeCell ref="R41:X41"/>
    <mergeCell ref="B11:H11"/>
    <mergeCell ref="J11:P11"/>
    <mergeCell ref="R11:X11"/>
    <mergeCell ref="B21:H21"/>
    <mergeCell ref="J21:P21"/>
    <mergeCell ref="R21:X21"/>
    <mergeCell ref="B8:X8"/>
    <mergeCell ref="B3:X3"/>
  </mergeCells>
  <conditionalFormatting sqref="B13:H18">
    <cfRule type="expression" dxfId="16" priority="21">
      <formula>WEEKDAY(B13,2)&gt;5</formula>
    </cfRule>
  </conditionalFormatting>
  <conditionalFormatting sqref="J13:P18">
    <cfRule type="expression" dxfId="15" priority="20">
      <formula>WEEKDAY(J13,2)&gt;5</formula>
    </cfRule>
  </conditionalFormatting>
  <conditionalFormatting sqref="R13:X18">
    <cfRule type="expression" dxfId="14" priority="18">
      <formula>WEEKDAY(R13,2)&gt;5</formula>
    </cfRule>
    <cfRule type="expression" dxfId="13" priority="19">
      <formula>_xludf.weekday(R13,2)&gt;5</formula>
    </cfRule>
  </conditionalFormatting>
  <conditionalFormatting sqref="B23:H28">
    <cfRule type="expression" dxfId="12" priority="17">
      <formula>WEEKDAY(B23,2)&gt;5</formula>
    </cfRule>
  </conditionalFormatting>
  <conditionalFormatting sqref="J23:P28">
    <cfRule type="expression" dxfId="11" priority="16">
      <formula>WEEKDAY(J23,2)&gt;5</formula>
    </cfRule>
  </conditionalFormatting>
  <conditionalFormatting sqref="R23:X28">
    <cfRule type="expression" dxfId="10" priority="15">
      <formula>WEEKDAY(R23,2)&gt;5</formula>
    </cfRule>
  </conditionalFormatting>
  <conditionalFormatting sqref="B33:H38">
    <cfRule type="expression" dxfId="9" priority="14">
      <formula>WEEKDAY(B33,2)&gt;5</formula>
    </cfRule>
  </conditionalFormatting>
  <conditionalFormatting sqref="J33:P38">
    <cfRule type="expression" dxfId="8" priority="13">
      <formula>WEEKDAY(J33,2)&gt;5</formula>
    </cfRule>
  </conditionalFormatting>
  <conditionalFormatting sqref="R33:X38">
    <cfRule type="expression" dxfId="7" priority="12">
      <formula>WEEKDAY(R33,2)&gt;5</formula>
    </cfRule>
  </conditionalFormatting>
  <conditionalFormatting sqref="B43:H48">
    <cfRule type="expression" dxfId="6" priority="11">
      <formula>WEEKDAY(B43,2)&gt;5</formula>
    </cfRule>
  </conditionalFormatting>
  <conditionalFormatting sqref="J43:P48">
    <cfRule type="expression" dxfId="5" priority="10">
      <formula>WEEKDAY(J43,2)&gt;5</formula>
    </cfRule>
  </conditionalFormatting>
  <conditionalFormatting sqref="R43:X48">
    <cfRule type="expression" dxfId="4" priority="9">
      <formula>WEEKDAY(R43,2)&gt;5</formula>
    </cfRule>
  </conditionalFormatting>
  <conditionalFormatting sqref="B13:X48">
    <cfRule type="expression" dxfId="3" priority="22">
      <formula>MATCH(B13,holiday,0)</formula>
    </cfRule>
    <cfRule type="expression" dxfId="2" priority="23">
      <formula>OR(AND(B13&gt;=trips1,B13&lt;=tripe1,B13&lt;&gt;"",trips1&lt;&gt;"",tripe1&lt;&gt;""),AND(B13&gt;=trips2,B13&lt;=tripe2,B13&lt;&gt;"",trips2&lt;&gt;"",tripe2&lt;&gt;""),AND(B13&gt;=trips3,B13&lt;=tripe3,B13&lt;&gt;"",trips3&lt;&gt;"",tripe3&lt;&gt;""),AND(B13&gt;=trips4,B13&lt;=tripe4,B13&lt;&gt;"",trips4&lt;&gt;"",tripe4&lt;&gt;""),AND(B13&gt;=trips5,B13&lt;=tripe5,B13&lt;&gt;"",trips5&lt;&gt;"",tripe5&lt;&gt;""),AND(B13&gt;=trips6,B13&lt;=tripe6,B13&lt;&gt;"",trips6&lt;&gt;"",tripe6&lt;&gt;""),AND(B13&gt;=trips7,B13&lt;=tripe7,B13&lt;&gt;"",trips7&lt;&gt;"",tripe7&lt;&gt;""),AND(B13&gt;=trips8,B13&lt;=tripe8,B13&lt;&gt;"",trips8&lt;&gt;"",tripe8&lt;&gt;""),AND(B13&gt;=trips9,B13&lt;=tripe9,B13&lt;&gt;"",trips9&lt;&gt;"",tripe9&lt;&gt;""),AND(B13&gt;=trips10,B13&lt;=tripe10,B13&lt;&gt;"",trips10&lt;&gt;"",tripe10&lt;&gt;""))</formula>
    </cfRule>
  </conditionalFormatting>
  <conditionalFormatting sqref="AB3">
    <cfRule type="cellIs" dxfId="1" priority="1" operator="lessThan">
      <formula>0</formula>
    </cfRule>
    <cfRule type="cellIs" dxfId="0" priority="2" operator="greaterThanOrEqual">
      <formula>0</formula>
    </cfRule>
  </conditionalFormatting>
  <hyperlinks>
    <hyperlink ref="A5" r:id="rId1" xr:uid="{FDA853CF-4AC2-4FE8-9ABE-978B5E89B87F}"/>
    <hyperlink ref="A1" r:id="rId2" xr:uid="{34EEF910-067B-478B-9AA8-AE2EDB0E701D}"/>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A4725-D965-4667-9701-8101F0B9ED43}">
  <sheetPr codeName="Sheet1"/>
  <dimension ref="A2:C19"/>
  <sheetViews>
    <sheetView workbookViewId="0">
      <selection activeCell="A18" sqref="A18:A19"/>
    </sheetView>
  </sheetViews>
  <sheetFormatPr defaultRowHeight="15" x14ac:dyDescent="0.25"/>
  <cols>
    <col min="1" max="1" width="20.875" style="6" bestFit="1" customWidth="1"/>
    <col min="2" max="2" width="25" style="6" bestFit="1" customWidth="1"/>
    <col min="3" max="3" width="9.375" style="6" bestFit="1" customWidth="1"/>
    <col min="4" max="4" width="8.5" style="6" customWidth="1"/>
    <col min="5" max="5" width="8.375" style="6" customWidth="1"/>
    <col min="6" max="16384" width="9" style="6"/>
  </cols>
  <sheetData>
    <row r="2" spans="1:3" x14ac:dyDescent="0.25">
      <c r="A2" s="3"/>
      <c r="B2" s="4" t="s">
        <v>1</v>
      </c>
      <c r="C2" s="5">
        <v>2018</v>
      </c>
    </row>
    <row r="4" spans="1:3" x14ac:dyDescent="0.25">
      <c r="A4" s="4" t="s">
        <v>2</v>
      </c>
      <c r="B4" s="4" t="s">
        <v>3</v>
      </c>
      <c r="C4" s="4" t="s">
        <v>4</v>
      </c>
    </row>
    <row r="5" spans="1:3" x14ac:dyDescent="0.25">
      <c r="A5" s="6" t="s">
        <v>5</v>
      </c>
      <c r="B5" s="7" t="s">
        <v>6</v>
      </c>
      <c r="C5" s="8">
        <f>DATE(C2,1,1)</f>
        <v>43101</v>
      </c>
    </row>
    <row r="6" spans="1:3" x14ac:dyDescent="0.25">
      <c r="A6" s="6" t="s">
        <v>7</v>
      </c>
      <c r="B6" s="6" t="s">
        <v>8</v>
      </c>
      <c r="C6" s="8">
        <f>DATE(C2,1,1)+14+CHOOSE(WEEKDAY(DATE(C2,1,1)),1,0,6,5,4,3,2)</f>
        <v>43115</v>
      </c>
    </row>
    <row r="7" spans="1:3" x14ac:dyDescent="0.25">
      <c r="A7" s="6" t="s">
        <v>9</v>
      </c>
      <c r="B7" s="6" t="s">
        <v>10</v>
      </c>
      <c r="C7" s="9">
        <f>DATE(C2,2,1)+14+CHOOSE(WEEKDAY(DATE(C2,2,1)),1,0,6,5,4,3,2)</f>
        <v>43150</v>
      </c>
    </row>
    <row r="8" spans="1:3" x14ac:dyDescent="0.25">
      <c r="A8" s="6" t="s">
        <v>11</v>
      </c>
      <c r="B8" s="6" t="s">
        <v>12</v>
      </c>
      <c r="C8" s="9">
        <f>DATE(C2,5,31)-CHOOSE(WEEKDAY(DATE(C2,5,31)),6,0,1,2,3,4,5)</f>
        <v>43248</v>
      </c>
    </row>
    <row r="9" spans="1:3" x14ac:dyDescent="0.25">
      <c r="A9" s="6" t="s">
        <v>13</v>
      </c>
      <c r="B9" s="10" t="s">
        <v>14</v>
      </c>
      <c r="C9" s="8">
        <f>DATE(C2,7,4)</f>
        <v>43285</v>
      </c>
    </row>
    <row r="10" spans="1:3" x14ac:dyDescent="0.25">
      <c r="A10" s="6" t="s">
        <v>15</v>
      </c>
      <c r="B10" s="6" t="s">
        <v>16</v>
      </c>
      <c r="C10" s="9">
        <f>DATE(C2,9,1)+CHOOSE(WEEKDAY(DATE(C2,9,1)),1,0,6,5,4,3,2)</f>
        <v>43346</v>
      </c>
    </row>
    <row r="11" spans="1:3" x14ac:dyDescent="0.25">
      <c r="A11" s="6" t="s">
        <v>17</v>
      </c>
      <c r="B11" s="6" t="s">
        <v>18</v>
      </c>
      <c r="C11" s="9">
        <f>DATE(C2,10,1)+7+CHOOSE(WEEKDAY(DATE(C2,10,1)),1,0,6,5,4,3,2)</f>
        <v>43381</v>
      </c>
    </row>
    <row r="12" spans="1:3" x14ac:dyDescent="0.25">
      <c r="A12" s="6" t="s">
        <v>19</v>
      </c>
      <c r="B12" s="7" t="s">
        <v>20</v>
      </c>
      <c r="C12" s="8">
        <f>DATE(C2,11,11)</f>
        <v>43415</v>
      </c>
    </row>
    <row r="13" spans="1:3" x14ac:dyDescent="0.25">
      <c r="A13" s="6" t="s">
        <v>21</v>
      </c>
      <c r="B13" s="6" t="s">
        <v>22</v>
      </c>
      <c r="C13" s="9">
        <f>DATE(C2,11,1)+21+CHOOSE(WEEKDAY(DATE(C2,11,1)),4,3,2,1,0,6,5)</f>
        <v>43426</v>
      </c>
    </row>
    <row r="14" spans="1:3" x14ac:dyDescent="0.25">
      <c r="A14" s="6" t="s">
        <v>23</v>
      </c>
      <c r="B14" s="10" t="s">
        <v>24</v>
      </c>
      <c r="C14" s="8">
        <f>DATE(C2,12,25)</f>
        <v>43459</v>
      </c>
    </row>
    <row r="18" spans="1:1" x14ac:dyDescent="0.25">
      <c r="A18" s="8"/>
    </row>
    <row r="19" spans="1:1" x14ac:dyDescent="0.25">
      <c r="A19" s="8"/>
    </row>
  </sheetData>
  <pageMargins left="0.7" right="0.7" top="0.75" bottom="0.75" header="0.3" footer="0.3"/>
  <drawing r:id="rId1"/>
  <legacyDrawing r:id="rId2"/>
  <controls>
    <mc:AlternateContent xmlns:mc="http://schemas.openxmlformats.org/markup-compatibility/2006">
      <mc:Choice Requires="x14">
        <control shapeId="2049" r:id="rId3" name="SpinButton1">
          <controlPr defaultSize="0" autoLine="0" linkedCell="C2" r:id="rId4">
            <anchor moveWithCells="1">
              <from>
                <xdr:col>5</xdr:col>
                <xdr:colOff>57150</xdr:colOff>
                <xdr:row>0</xdr:row>
                <xdr:rowOff>76200</xdr:rowOff>
              </from>
              <to>
                <xdr:col>6</xdr:col>
                <xdr:colOff>466725</xdr:colOff>
                <xdr:row>2</xdr:row>
                <xdr:rowOff>152400</xdr:rowOff>
              </to>
            </anchor>
          </controlPr>
        </control>
      </mc:Choice>
      <mc:Fallback>
        <control shapeId="2049" r:id="rId3" name="SpinButton1"/>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27</vt:i4>
      </vt:variant>
    </vt:vector>
  </HeadingPairs>
  <TitlesOfParts>
    <vt:vector size="29" baseType="lpstr">
      <vt:lpstr>Vacation Planner</vt:lpstr>
      <vt:lpstr>US National Holidays</vt:lpstr>
      <vt:lpstr>CalendarYear</vt:lpstr>
      <vt:lpstr>febOffset</vt:lpstr>
      <vt:lpstr>february</vt:lpstr>
      <vt:lpstr>holiday</vt:lpstr>
      <vt:lpstr>janOffset</vt:lpstr>
      <vt:lpstr>january</vt:lpstr>
      <vt:lpstr>march</vt:lpstr>
      <vt:lpstr>tripe1</vt:lpstr>
      <vt:lpstr>tripe10</vt:lpstr>
      <vt:lpstr>tripe2</vt:lpstr>
      <vt:lpstr>tripe3</vt:lpstr>
      <vt:lpstr>tripe4</vt:lpstr>
      <vt:lpstr>tripe5</vt:lpstr>
      <vt:lpstr>tripe6</vt:lpstr>
      <vt:lpstr>tripe7</vt:lpstr>
      <vt:lpstr>tripe8</vt:lpstr>
      <vt:lpstr>tripe9</vt:lpstr>
      <vt:lpstr>trips1</vt:lpstr>
      <vt:lpstr>trips10</vt:lpstr>
      <vt:lpstr>trips2</vt:lpstr>
      <vt:lpstr>trips3</vt:lpstr>
      <vt:lpstr>trips4</vt:lpstr>
      <vt:lpstr>trips5</vt:lpstr>
      <vt:lpstr>trips6</vt:lpstr>
      <vt:lpstr>trips7</vt:lpstr>
      <vt:lpstr>trips8</vt:lpstr>
      <vt:lpstr>trips9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Marlo Delforge</dc:creator>
  <cp:lastModifiedBy>Marlo Delforge</cp:lastModifiedBy>
  <cp:lastPrinted>2017-10-20T14:34:31Z</cp:lastPrinted>
  <dcterms:created xsi:type="dcterms:W3CDTF">2013-05-02T19:15:57Z</dcterms:created>
  <dcterms:modified xsi:type="dcterms:W3CDTF">2018-03-19T10:13:35Z</dcterms:modified>
</cp:coreProperties>
</file>